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3\04. November\"/>
    </mc:Choice>
  </mc:AlternateContent>
  <xr:revisionPtr revIDLastSave="0" documentId="13_ncr:1_{7F1B3625-EB71-4556-8A4E-FA2B331CDE1E}" xr6:coauthVersionLast="47" xr6:coauthVersionMax="47" xr10:uidLastSave="{00000000-0000-0000-0000-000000000000}"/>
  <bookViews>
    <workbookView xWindow="-108" yWindow="-108" windowWidth="23256" windowHeight="12576" xr2:uid="{2ECB9C6F-56F5-46E4-940E-4DC0439CFA1C}"/>
  </bookViews>
  <sheets>
    <sheet name="QR - Amber House Fund 7" sheetId="4" r:id="rId1"/>
  </sheets>
  <definedNames>
    <definedName name="Employment_LinkRate" localSheetId="0">#REF!</definedName>
    <definedName name="Employment_LinkRate">#REF!</definedName>
    <definedName name="Geographical_linkRate" localSheetId="0">#REF!</definedName>
    <definedName name="Geographical_linkRate">#REF!</definedName>
    <definedName name="Income__linkRate" localSheetId="0">#REF!</definedName>
    <definedName name="Income__linkRate">#REF!</definedName>
    <definedName name="IntOnly" localSheetId="0">#REF!</definedName>
    <definedName name="IntOnly">#REF!</definedName>
    <definedName name="Loan" localSheetId="0">#REF!</definedName>
    <definedName name="Loan">#REF!</definedName>
    <definedName name="Loan_linkRate" localSheetId="0">#REF!</definedName>
    <definedName name="Loan_linkRate">#REF!</definedName>
    <definedName name="LTV" localSheetId="0">#REF!</definedName>
    <definedName name="LTV">#REF!</definedName>
    <definedName name="LTV__linkRate" localSheetId="0">#REF!</definedName>
    <definedName name="LTV__linkRate">#REF!</definedName>
    <definedName name="Maturity" localSheetId="0">#REF!</definedName>
    <definedName name="Maturity">#REF!</definedName>
    <definedName name="New_Table" localSheetId="0">#REF!</definedName>
    <definedName name="New_Table">#REF!</definedName>
    <definedName name="OLE_DB_Destination" localSheetId="0">#REF!</definedName>
    <definedName name="OLE_DB_Destination">#REF!</definedName>
    <definedName name="PTI_LinkRate" localSheetId="0">#REF!</definedName>
    <definedName name="PTI_LinkRate">#REF!</definedName>
    <definedName name="Purpose" localSheetId="0">#REF!</definedName>
    <definedName name="Purpose">#REF!</definedName>
    <definedName name="Purpose_linkRate" localSheetId="0">#REF!</definedName>
    <definedName name="Purpose_linkRate">#REF!</definedName>
    <definedName name="Year_Of_Origination" localSheetId="0">#REF!</definedName>
    <definedName name="Year_Of_Origination">#REF!</definedName>
    <definedName name="YearOrigination" localSheetId="0">#REF!</definedName>
    <definedName name="YearOrigination">#REF!</definedName>
    <definedName name="Years_To_Maturity" localSheetId="0">#REF!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2" i="4" l="1"/>
  <c r="B441" i="4"/>
  <c r="D347" i="4"/>
  <c r="B344" i="4"/>
  <c r="D344" i="4" s="1"/>
  <c r="B343" i="4"/>
  <c r="B342" i="4"/>
  <c r="B341" i="4"/>
  <c r="B340" i="4"/>
  <c r="B339" i="4"/>
  <c r="B338" i="4"/>
  <c r="B337" i="4"/>
  <c r="B336" i="4"/>
  <c r="B335" i="4"/>
  <c r="C163" i="4"/>
  <c r="D9" i="4" l="1"/>
  <c r="D47" i="4"/>
  <c r="C593" i="4"/>
  <c r="E593" i="4" l="1"/>
</calcChain>
</file>

<file path=xl/sharedStrings.xml><?xml version="1.0" encoding="utf-8"?>
<sst xmlns="http://schemas.openxmlformats.org/spreadsheetml/2006/main" count="895" uniqueCount="566">
  <si>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</si>
  <si>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</si>
  <si>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</si>
  <si>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</si>
  <si>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</si>
  <si>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</si>
  <si>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</si>
  <si>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</si>
  <si>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</si>
  <si>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</si>
  <si>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</si>
  <si>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</si>
  <si>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</si>
  <si>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</si>
  <si>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</si>
  <si>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</si>
  <si>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</si>
  <si>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</si>
  <si>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</si>
  <si>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</si>
  <si>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</si>
  <si>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</si>
  <si>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</si>
  <si>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</si>
  <si>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</si>
  <si>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</si>
  <si>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</si>
  <si>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</si>
  <si>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</si>
  <si>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</si>
  <si>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</si>
  <si>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</si>
  <si>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</si>
  <si>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</si>
  <si>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</si>
  <si>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</si>
  <si>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</si>
  <si>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</si>
  <si>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</si>
  <si>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</si>
  <si>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</si>
  <si>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</si>
  <si>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</si>
  <si>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</si>
  <si>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</si>
  <si>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</si>
  <si>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</si>
  <si>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</si>
  <si>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</si>
  <si>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</si>
  <si>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</si>
  <si>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</si>
  <si>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</si>
  <si>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</si>
  <si>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</si>
  <si>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</si>
  <si>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</si>
  <si>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</si>
  <si>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</si>
  <si>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</si>
  <si>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</si>
  <si>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</si>
  <si>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</si>
  <si>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</si>
  <si>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</si>
  <si>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</si>
  <si>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</si>
  <si>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</si>
  <si>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</si>
  <si>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</si>
  <si>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</si>
  <si>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</si>
  <si>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</si>
  <si>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</si>
  <si>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</si>
  <si>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</si>
  <si>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</si>
  <si>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</si>
  <si>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</si>
  <si>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</si>
  <si>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</si>
  <si>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</si>
  <si>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</si>
  <si>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</si>
  <si>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</si>
  <si>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</si>
  <si>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</si>
  <si>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</si>
  <si>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</si>
  <si>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</si>
  <si>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</si>
  <si>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</si>
  <si>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</si>
  <si>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</si>
  <si>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</si>
  <si>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</si>
  <si>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</si>
  <si>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</si>
  <si>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</si>
  <si>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</si>
  <si>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</si>
  <si>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</si>
  <si>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</si>
  <si>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</si>
  <si>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</si>
  <si>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</si>
  <si>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</si>
  <si>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</si>
  <si>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</si>
  <si>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</si>
  <si>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</si>
  <si>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</si>
  <si>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</si>
  <si>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</si>
  <si>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</si>
  <si>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</si>
  <si>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</si>
  <si>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</si>
  <si>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</si>
  <si>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</si>
  <si>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</si>
  <si>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</si>
  <si>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</si>
  <si>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</si>
  <si>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</si>
  <si>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</si>
  <si>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</si>
  <si>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</si>
  <si>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</si>
  <si>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</si>
  <si>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</si>
  <si>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</si>
  <si>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</si>
  <si>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</si>
  <si>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</si>
  <si>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</si>
  <si>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</si>
  <si>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</si>
  <si>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</si>
  <si>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</si>
  <si>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</si>
  <si>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</si>
  <si>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</si>
  <si>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</si>
  <si>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</si>
  <si>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</si>
  <si>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</si>
  <si>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</si>
  <si>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</si>
  <si>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</si>
  <si>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</si>
  <si>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</si>
  <si>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</si>
  <si>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</si>
  <si>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</si>
  <si>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</si>
  <si>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</si>
  <si>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</si>
  <si>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</si>
  <si>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</si>
  <si>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</si>
  <si>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</si>
  <si>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</si>
  <si>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</si>
  <si>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</si>
  <si>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</si>
  <si>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</si>
  <si>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</si>
  <si>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</si>
  <si>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</si>
  <si>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</si>
  <si>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</si>
  <si>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</si>
  <si>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</si>
  <si>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</si>
  <si>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</si>
  <si>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</si>
  <si>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</si>
  <si>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</si>
  <si>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</si>
  <si>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</si>
  <si>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</si>
  <si>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</si>
  <si>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</si>
  <si>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</si>
  <si>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</si>
  <si>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</si>
  <si>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</si>
  <si>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</si>
  <si>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</si>
  <si>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</si>
  <si>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</si>
  <si>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</si>
  <si>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</si>
  <si>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</si>
  <si>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 xml:space="preserve">Other </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</si>
  <si>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</si>
  <si>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</si>
  <si>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</si>
  <si>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</si>
  <si>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</si>
  <si>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</si>
  <si>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</si>
  <si>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</si>
  <si>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</si>
  <si>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</si>
  <si>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</si>
  <si>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</si>
  <si>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</si>
  <si>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</si>
  <si>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</si>
  <si>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2021/11/22 (Note A1, A2)</t>
  </si>
  <si>
    <t>2022/02/21 (Note A1, A2)</t>
  </si>
  <si>
    <t>2022/05/23 (Note A1, A2)</t>
  </si>
  <si>
    <t>2022/08/22 (Note A1, A2)</t>
  </si>
  <si>
    <t>2022/11/21 (Note A1, A2)</t>
  </si>
  <si>
    <t>2023/02/21 (Note A1, A2)</t>
  </si>
  <si>
    <t>2023/05/22 (Note A1, A2)</t>
  </si>
  <si>
    <t>2023/08/21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</si>
  <si>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</si>
  <si>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</si>
  <si>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</si>
  <si>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</si>
  <si>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</si>
  <si>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</si>
  <si>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</si>
  <si>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</si>
  <si>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</si>
  <si>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</si>
  <si>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</si>
  <si>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</si>
  <si>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</si>
  <si>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</si>
  <si>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</si>
  <si>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</si>
  <si>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</si>
  <si>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</si>
  <si>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</si>
  <si>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</si>
  <si>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</si>
  <si>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</si>
  <si>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</si>
  <si>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</si>
  <si>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</si>
  <si>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</si>
  <si>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</si>
  <si>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</si>
  <si>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</si>
  <si>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</si>
  <si>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</si>
  <si>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</si>
  <si>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</si>
  <si>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</si>
  <si>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</si>
  <si>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</si>
  <si>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</si>
  <si>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</si>
  <si>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</si>
  <si>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</si>
  <si>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</si>
  <si>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</si>
  <si>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</si>
  <si>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</si>
  <si>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</si>
  <si>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</si>
  <si>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</si>
  <si>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</si>
  <si>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</si>
  <si>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</si>
  <si>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</si>
  <si>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</si>
  <si>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</si>
  <si>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</si>
  <si>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</si>
  <si>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</si>
  <si>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</si>
  <si>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</si>
  <si>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</si>
  <si>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</si>
  <si>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</si>
  <si>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</si>
  <si>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</si>
  <si>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</si>
  <si>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</si>
  <si>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</si>
  <si>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Principal Outstanding of all Notes &lt;2x most recent Issue Date</t>
  </si>
  <si>
    <t>Class (B+C+D) as % of (A+B+C+D)&lt;2x Issue</t>
  </si>
  <si>
    <t>Principal Outstanding of all Notes &lt; 10% Principal Outstanding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</si>
  <si>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</si>
  <si>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</si>
  <si>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</si>
  <si>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</si>
  <si>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</si>
  <si>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</si>
  <si>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</si>
  <si>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</si>
  <si>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</si>
  <si>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</si>
  <si>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</si>
  <si>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</si>
  <si>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</si>
  <si>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</si>
  <si>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</si>
  <si>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</si>
  <si>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</si>
  <si>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</si>
  <si>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</si>
  <si>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</si>
  <si>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</si>
  <si>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</si>
  <si>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</si>
  <si>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</si>
  <si>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</si>
  <si>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</si>
  <si>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</si>
  <si>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</si>
  <si>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</si>
  <si>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</si>
  <si>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</si>
  <si>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</si>
  <si>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</si>
  <si>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</si>
  <si>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</si>
  <si>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</si>
  <si>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</si>
  <si>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</si>
  <si>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</si>
  <si>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</si>
  <si>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</si>
  <si>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</si>
  <si>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</si>
  <si>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</si>
  <si>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</si>
  <si>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</si>
  <si>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</si>
  <si>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</si>
  <si>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</si>
  <si>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</si>
  <si>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</si>
  <si>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</si>
  <si>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</si>
  <si>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</si>
  <si>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</si>
  <si>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</si>
  <si>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</si>
  <si>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</si>
  <si>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</si>
  <si>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</si>
  <si>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</si>
  <si>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</si>
  <si>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</si>
  <si>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</si>
  <si>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</si>
  <si>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</si>
  <si>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</si>
  <si>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</si>
  <si>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</si>
  <si>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</si>
  <si>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</si>
  <si>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</si>
  <si>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</si>
  <si>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</si>
  <si>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</si>
  <si>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</si>
  <si>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</si>
  <si>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</si>
  <si>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</si>
  <si>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</si>
  <si>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</si>
  <si>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</si>
  <si>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</si>
  <si>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</si>
  <si>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</si>
  <si>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</si>
  <si>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</si>
  <si>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</si>
  <si>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</si>
  <si>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</si>
  <si>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</si>
  <si>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</si>
  <si>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 xml:space="preserve">*The cumulative loss table above excludes losses from the sale of NPLs. Losses from the sale of NPLs are included in the next table.  </t>
  </si>
  <si>
    <t>The cumulative loss % calculated in the Triggers section above includes both losses from bad debt write-offs and losses from the sale of NPLs.</t>
  </si>
  <si>
    <t>HOME LOAN PORTFOLIO PREPAYMENT RATE</t>
  </si>
  <si>
    <t>Constant prepayment rates (CPR)*</t>
  </si>
  <si>
    <t>Quarter 1 (Nov 2020)</t>
  </si>
  <si>
    <t>Quarter 2 (Feb 2021)</t>
  </si>
  <si>
    <t>Quarter 3 (May 2021)</t>
  </si>
  <si>
    <t>Quarter 4 (Aug 2021)</t>
  </si>
  <si>
    <t>Quarter 5 (Nov 2021)</t>
  </si>
  <si>
    <t>Quarter 6 (Feb 2022)</t>
  </si>
  <si>
    <t>Quarter 7 (May 2022)</t>
  </si>
  <si>
    <t>Quarter 8 (Aug 2022)</t>
  </si>
  <si>
    <t>Quarter 9 (Nov 2022)</t>
  </si>
  <si>
    <t>Quarter 10 (Feb 2023)</t>
  </si>
  <si>
    <t>Quarter 11 (May 2023)</t>
  </si>
  <si>
    <t>Quarter 12 (August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</si>
  <si>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</si>
  <si>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</si>
  <si>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</si>
  <si>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</si>
  <si>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</si>
  <si>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</si>
  <si>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</si>
  <si>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</si>
  <si>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</si>
  <si>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</si>
  <si>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</si>
  <si>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</si>
  <si>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Reason for repurchase</t>
  </si>
  <si>
    <t>Discretionary sales</t>
  </si>
  <si>
    <t>List the reason for repurchase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</si>
  <si>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</si>
  <si>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</si>
  <si>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</si>
  <si>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</si>
  <si>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</si>
  <si>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</si>
  <si>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</si>
  <si>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</si>
  <si>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</si>
  <si>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</si>
  <si>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</si>
  <si>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</si>
  <si>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</si>
  <si>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</si>
  <si>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</si>
  <si>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</si>
  <si>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</si>
  <si>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</si>
  <si>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</si>
  <si>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</si>
  <si>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</si>
  <si>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</si>
  <si>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</si>
  <si>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</si>
  <si>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</si>
  <si>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</si>
  <si>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</si>
  <si>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</si>
  <si>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</si>
  <si>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</si>
  <si>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</si>
  <si>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</si>
  <si>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</si>
  <si>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</si>
  <si>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</si>
  <si>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</si>
  <si>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</si>
  <si>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</si>
  <si>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</si>
  <si>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</si>
  <si>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</si>
  <si>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</si>
  <si>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</si>
  <si>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</si>
  <si>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</si>
  <si>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</si>
  <si>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</si>
  <si>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</si>
  <si>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</si>
  <si>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</si>
  <si>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</si>
  <si>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</si>
  <si>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</si>
  <si>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</si>
  <si>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</si>
  <si>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</si>
  <si>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</si>
  <si>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</si>
  <si>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</si>
  <si>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</si>
  <si>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</si>
  <si>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</si>
  <si>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</si>
  <si>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</si>
  <si>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</si>
  <si>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</si>
  <si>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</si>
  <si>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</si>
  <si>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</si>
  <si>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</si>
  <si>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</si>
  <si>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</si>
  <si>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</si>
  <si>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</si>
  <si>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</si>
  <si>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</si>
  <si>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</si>
  <si>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</si>
  <si>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</si>
  <si>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</si>
  <si>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</si>
  <si>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</si>
  <si>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</si>
  <si>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</si>
  <si>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</si>
  <si>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</si>
  <si>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</si>
  <si>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</si>
  <si>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</si>
  <si>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</si>
  <si>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</si>
  <si>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</si>
  <si>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</si>
  <si>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</si>
  <si>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</si>
  <si>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</si>
  <si>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</si>
  <si>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</si>
  <si>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</si>
  <si>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</si>
  <si>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</si>
  <si>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</si>
  <si>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</si>
  <si>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</si>
  <si>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</si>
  <si>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</si>
  <si>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</si>
  <si>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</si>
  <si>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</si>
  <si>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</si>
  <si>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</si>
  <si>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</si>
  <si>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</si>
  <si>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</si>
  <si>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</si>
  <si>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</si>
  <si>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</si>
  <si>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</si>
  <si>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</si>
  <si>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</si>
  <si>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</si>
  <si>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</si>
  <si>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</si>
  <si>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</si>
  <si>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</si>
  <si>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</si>
  <si>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</si>
  <si>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</si>
  <si>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</si>
  <si>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</si>
  <si>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</si>
  <si>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</si>
  <si>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</si>
  <si>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</si>
  <si>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</si>
  <si>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</si>
  <si>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</si>
  <si>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</si>
  <si>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</si>
  <si>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</si>
  <si>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</si>
  <si>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</si>
  <si>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</si>
  <si>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</si>
  <si>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</si>
  <si>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</si>
  <si>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</si>
  <si>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</si>
  <si>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</si>
  <si>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</si>
  <si>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</si>
  <si>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</si>
  <si>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</si>
  <si>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2023/11/21 (Note A1, A2)</t>
  </si>
  <si>
    <t>Quarter 13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</si>
</sst>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0.0%"/>
    <numFmt numFmtId="184" formatCode="_-* #,##0_-;\-* #,##0_-;_-* &quot;-&quot;??_-;_-@_-"/>
  </numFmts>
  <fonts count="46" x14ac:knownFonts="1">
    <font>
      <sz val="11"/>
      <color theme="1"/>
      <name val="Calibri"/>
      <family val="2"/>
      <scheme val="minor"/>
    </font>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sz val="10"/>
      <color indexed="8"/>
      <name val="Helvetica"/>
      <family val="2"/>
    </font>
    <font>
      <b/>
      <sz val="11"/>
      <color indexed="8"/>
      <name val="Arial"/>
      <family val="2"/>
    </font>
    <font>
      <sz val="10"/>
      <color theme="1" tint="0.499984740745262"/>
      <name val="Arial"/>
      <family val="2"/>
    </font>
    <font>
      <sz val="9"/>
      <color indexed="8"/>
      <name val="Arial"/>
      <family val="2"/>
    </font>
    <font>
      <b/>
      <sz val="11"/>
      <color rgb="FF000000"/>
      <name val="Arial"/>
      <family val="2"/>
    </font>
    <font>
      <sz val="11"/>
      <color theme="5" tint="0.59999389629810485"/>
      <name val="Arial"/>
      <family val="2"/>
    </font>
    <font>
      <b/>
      <sz val="10"/>
      <color theme="1"/>
      <name val="Arial"/>
      <family val="2"/>
    </font>
    <font>
      <b/>
      <i/>
      <sz val="10"/>
      <color theme="1"/>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9">
    <xf numFmtId="0" fontId="0" fillId="0" borderId="0"/>
    <xf numFmtId="0" fontId="1" fillId="0" borderId="0"/>
    <xf numFmtId="0" fontId="2" fillId="0" borderId="0"/>
    <xf numFmtId="0" fontId="11" fillId="0" borderId="0" applyNumberFormat="0" applyFill="0" applyBorder="0" applyAlignment="0" applyProtection="0">
      <alignment vertical="top"/>
      <protection locked="0"/>
    </xf>
    <xf numFmtId="0" fontId="2" fillId="0" borderId="0">
      <alignment vertical="top"/>
    </xf>
    <xf numFmtId="9"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7" fillId="0" borderId="0" applyFont="0" applyFill="0" applyBorder="0" applyAlignment="0" applyProtection="0"/>
    <xf numFmtId="9" fontId="2" fillId="0" borderId="0" applyFont="0" applyFill="0" applyBorder="0" applyAlignment="0" applyProtection="0"/>
    <xf numFmtId="0" fontId="13" fillId="0" borderId="0"/>
    <xf numFmtId="9" fontId="33" fillId="0" borderId="0" applyFont="0" applyFill="0" applyBorder="0" applyAlignment="0" applyProtection="0"/>
    <xf numFmtId="44" fontId="2" fillId="0" borderId="0" applyFont="0" applyFill="0" applyBorder="0" applyAlignment="0" applyProtection="0"/>
  </cellStyleXfs>
  <cellXfs count="814">
    <xf numFmtId="0" fontId="0" fillId="0" borderId="0" xfId="0"/>
    <xf numFmtId="0" fontId="3" fillId="3" borderId="1" xfId="2" applyFont="1" applyFill="1" applyBorder="1" applyAlignment="1">
      <alignment horizontal="left" vertical="center"/>
    </xf>
    <xf numFmtId="0" fontId="6" fillId="3" borderId="2" xfId="2" applyFont="1" applyFill="1" applyBorder="1" applyAlignment="1">
      <alignment vertical="center"/>
    </xf>
    <xf numFmtId="0" fontId="3" fillId="3" borderId="2" xfId="2" applyFont="1" applyFill="1" applyBorder="1" applyAlignment="1">
      <alignment vertical="center"/>
    </xf>
    <xf numFmtId="0" fontId="3" fillId="3" borderId="2" xfId="2" applyFont="1" applyFill="1" applyBorder="1" applyAlignment="1">
      <alignment horizontal="right" vertical="center"/>
    </xf>
    <xf numFmtId="0" fontId="7" fillId="3" borderId="3" xfId="2" applyFont="1" applyFill="1" applyBorder="1" applyAlignment="1">
      <alignment horizontal="center" vertical="center"/>
    </xf>
    <xf numFmtId="0" fontId="2" fillId="5" borderId="1" xfId="2" applyFill="1" applyBorder="1" applyAlignment="1">
      <alignment vertical="center"/>
    </xf>
    <xf numFmtId="0" fontId="9" fillId="2" borderId="4" xfId="2" applyFont="1" applyFill="1" applyBorder="1"/>
    <xf numFmtId="0" fontId="9" fillId="2" borderId="5" xfId="2" applyFont="1" applyFill="1" applyBorder="1"/>
    <xf numFmtId="0" fontId="9" fillId="2" borderId="6" xfId="2" applyFont="1" applyFill="1" applyBorder="1"/>
    <xf numFmtId="0" fontId="2" fillId="6" borderId="7" xfId="2" applyFill="1" applyBorder="1"/>
    <xf numFmtId="0" fontId="2" fillId="6" borderId="8" xfId="2" applyFill="1" applyBorder="1"/>
    <xf numFmtId="0" fontId="2" fillId="6" borderId="9" xfId="2" applyFill="1" applyBorder="1"/>
    <xf numFmtId="164" fontId="2" fillId="7" borderId="10" xfId="2" applyNumberFormat="1" applyFill="1" applyBorder="1" applyAlignment="1">
      <alignment horizontal="left"/>
    </xf>
    <xf numFmtId="0" fontId="2" fillId="7" borderId="8" xfId="2" applyFill="1" applyBorder="1"/>
    <xf numFmtId="0" fontId="10" fillId="7" borderId="11" xfId="2" applyFont="1" applyFill="1" applyBorder="1" applyAlignment="1">
      <alignment horizontal="center"/>
    </xf>
    <xf numFmtId="0" fontId="2" fillId="6" borderId="14" xfId="2" applyFill="1" applyBorder="1"/>
    <xf numFmtId="164" fontId="2" fillId="7" borderId="15" xfId="2" applyNumberFormat="1" applyFill="1" applyBorder="1" applyAlignment="1">
      <alignment horizontal="left"/>
    </xf>
    <xf numFmtId="0" fontId="2" fillId="7" borderId="16" xfId="2" applyFill="1" applyBorder="1"/>
    <xf numFmtId="0" fontId="10" fillId="7" borderId="17" xfId="2" applyFont="1" applyFill="1" applyBorder="1" applyAlignment="1">
      <alignment horizontal="center"/>
    </xf>
    <xf numFmtId="0" fontId="2" fillId="6" borderId="7" xfId="2" applyFill="1" applyBorder="1" applyAlignment="1">
      <alignment horizontal="left" vertical="center"/>
    </xf>
    <xf numFmtId="0" fontId="2" fillId="6" borderId="9" xfId="2" applyFill="1" applyBorder="1" applyAlignment="1">
      <alignment horizontal="left" vertical="center"/>
    </xf>
    <xf numFmtId="0" fontId="2" fillId="6" borderId="8" xfId="2" applyFill="1" applyBorder="1" applyAlignment="1">
      <alignment horizontal="left" vertical="center"/>
    </xf>
    <xf numFmtId="0" fontId="2" fillId="6" borderId="18" xfId="2" applyFill="1" applyBorder="1"/>
    <xf numFmtId="0" fontId="2" fillId="6" borderId="16" xfId="2" applyFill="1" applyBorder="1"/>
    <xf numFmtId="164" fontId="2" fillId="0" borderId="15" xfId="2" applyNumberFormat="1" applyBorder="1" applyAlignment="1">
      <alignment horizontal="left"/>
    </xf>
    <xf numFmtId="164" fontId="2" fillId="7" borderId="21" xfId="2" applyNumberFormat="1" applyFill="1" applyBorder="1" applyAlignment="1">
      <alignment horizontal="left"/>
    </xf>
    <xf numFmtId="0" fontId="2" fillId="7" borderId="22" xfId="2" applyFill="1" applyBorder="1"/>
    <xf numFmtId="0" fontId="10" fillId="7" borderId="23" xfId="2" applyFont="1" applyFill="1" applyBorder="1" applyAlignment="1">
      <alignment horizontal="center"/>
    </xf>
    <xf numFmtId="164" fontId="2" fillId="8" borderId="15" xfId="2" applyNumberFormat="1" applyFill="1" applyBorder="1" applyAlignment="1">
      <alignment horizontal="left"/>
    </xf>
    <xf numFmtId="0" fontId="11" fillId="0" borderId="0" xfId="3" applyAlignment="1" applyProtection="1"/>
    <xf numFmtId="0" fontId="2" fillId="6" borderId="24" xfId="2" applyFill="1" applyBorder="1" applyAlignment="1">
      <alignment horizontal="left" vertical="center"/>
    </xf>
    <xf numFmtId="0" fontId="2" fillId="6" borderId="25" xfId="2" applyFill="1" applyBorder="1" applyAlignment="1">
      <alignment horizontal="left" vertical="center"/>
    </xf>
    <xf numFmtId="164" fontId="2" fillId="7" borderId="26" xfId="2" applyNumberFormat="1" applyFill="1" applyBorder="1" applyAlignment="1">
      <alignment horizontal="left"/>
    </xf>
    <xf numFmtId="0" fontId="2" fillId="7" borderId="25" xfId="2" applyFill="1" applyBorder="1"/>
    <xf numFmtId="0" fontId="10" fillId="7" borderId="27" xfId="2" applyFont="1" applyFill="1" applyBorder="1" applyAlignment="1">
      <alignment horizontal="center"/>
    </xf>
    <xf numFmtId="0" fontId="2" fillId="6" borderId="19" xfId="2" applyFill="1" applyBorder="1"/>
    <xf numFmtId="0" fontId="2" fillId="6" borderId="0" xfId="2" applyFill="1"/>
    <xf numFmtId="0" fontId="2" fillId="6" borderId="28" xfId="2" applyFill="1" applyBorder="1"/>
    <xf numFmtId="0" fontId="2" fillId="7" borderId="0" xfId="2" applyFill="1"/>
    <xf numFmtId="0" fontId="10" fillId="7" borderId="0" xfId="2" applyFont="1" applyFill="1"/>
    <xf numFmtId="0" fontId="10" fillId="7" borderId="29" xfId="2" applyFont="1" applyFill="1" applyBorder="1" applyAlignment="1">
      <alignment horizontal="center"/>
    </xf>
    <xf numFmtId="0" fontId="10" fillId="7" borderId="16" xfId="2" applyFont="1" applyFill="1" applyBorder="1"/>
    <xf numFmtId="0" fontId="2" fillId="6" borderId="18" xfId="2" applyFill="1" applyBorder="1" applyAlignment="1">
      <alignment vertical="center"/>
    </xf>
    <xf numFmtId="0" fontId="2" fillId="6" borderId="16" xfId="2" applyFill="1" applyBorder="1" applyAlignment="1">
      <alignment vertical="center"/>
    </xf>
    <xf numFmtId="0" fontId="2" fillId="6" borderId="14" xfId="2" applyFill="1" applyBorder="1" applyAlignment="1">
      <alignment vertical="center"/>
    </xf>
    <xf numFmtId="165" fontId="2" fillId="7" borderId="15" xfId="2" applyNumberFormat="1" applyFill="1" applyBorder="1" applyAlignment="1">
      <alignment horizontal="left"/>
    </xf>
    <xf numFmtId="165" fontId="2" fillId="0" borderId="15" xfId="2" applyNumberFormat="1" applyBorder="1" applyAlignment="1">
      <alignment horizontal="left"/>
    </xf>
    <xf numFmtId="8" fontId="10" fillId="7" borderId="16" xfId="2" applyNumberFormat="1" applyFont="1" applyFill="1" applyBorder="1"/>
    <xf numFmtId="0" fontId="2" fillId="6" borderId="24" xfId="2" applyFill="1" applyBorder="1"/>
    <xf numFmtId="0" fontId="2" fillId="6" borderId="25" xfId="2" applyFill="1" applyBorder="1"/>
    <xf numFmtId="0" fontId="2" fillId="6" borderId="30" xfId="2" applyFill="1" applyBorder="1"/>
    <xf numFmtId="165" fontId="2" fillId="7" borderId="26" xfId="2" applyNumberFormat="1" applyFill="1" applyBorder="1" applyAlignment="1">
      <alignment horizontal="left"/>
    </xf>
    <xf numFmtId="0" fontId="10" fillId="7" borderId="25" xfId="2" applyFont="1" applyFill="1" applyBorder="1"/>
    <xf numFmtId="0" fontId="2" fillId="6" borderId="19" xfId="2" applyFill="1" applyBorder="1" applyAlignment="1">
      <alignment vertical="center"/>
    </xf>
    <xf numFmtId="0" fontId="2" fillId="6" borderId="0" xfId="2" applyFill="1" applyAlignment="1">
      <alignment vertical="center"/>
    </xf>
    <xf numFmtId="0" fontId="2" fillId="6" borderId="28" xfId="2" applyFill="1" applyBorder="1" applyAlignment="1">
      <alignment vertical="center"/>
    </xf>
    <xf numFmtId="0" fontId="10" fillId="2" borderId="16" xfId="2" applyFont="1" applyFill="1" applyBorder="1"/>
    <xf numFmtId="0" fontId="10" fillId="2" borderId="17" xfId="2" applyFont="1" applyFill="1" applyBorder="1" applyAlignment="1">
      <alignment horizontal="center"/>
    </xf>
    <xf numFmtId="165" fontId="2" fillId="0" borderId="26" xfId="2" applyNumberFormat="1" applyBorder="1" applyAlignment="1">
      <alignment horizontal="left"/>
    </xf>
    <xf numFmtId="0" fontId="10" fillId="2" borderId="25" xfId="2" applyFont="1" applyFill="1" applyBorder="1"/>
    <xf numFmtId="0" fontId="10" fillId="2" borderId="27" xfId="2" applyFont="1" applyFill="1" applyBorder="1" applyAlignment="1">
      <alignment horizontal="center"/>
    </xf>
    <xf numFmtId="167" fontId="2" fillId="0" borderId="15" xfId="2" applyNumberFormat="1" applyBorder="1" applyAlignment="1">
      <alignment horizontal="left"/>
    </xf>
    <xf numFmtId="165" fontId="2" fillId="2" borderId="26" xfId="2" applyNumberFormat="1" applyFill="1" applyBorder="1" applyAlignment="1">
      <alignment horizontal="left"/>
    </xf>
    <xf numFmtId="164" fontId="2" fillId="2" borderId="15" xfId="2" applyNumberFormat="1" applyFill="1" applyBorder="1" applyAlignment="1">
      <alignment horizontal="left"/>
    </xf>
    <xf numFmtId="0" fontId="10" fillId="2" borderId="0" xfId="2" applyFont="1" applyFill="1"/>
    <xf numFmtId="0" fontId="10" fillId="2" borderId="29" xfId="2" applyFont="1" applyFill="1" applyBorder="1" applyAlignment="1">
      <alignment horizontal="center"/>
    </xf>
    <xf numFmtId="0" fontId="2" fillId="2" borderId="15" xfId="2" applyFill="1" applyBorder="1"/>
    <xf numFmtId="0" fontId="2" fillId="0" borderId="15" xfId="2" applyBorder="1"/>
    <xf numFmtId="164" fontId="2" fillId="2" borderId="26" xfId="2" applyNumberFormat="1" applyFill="1" applyBorder="1" applyAlignment="1">
      <alignment horizontal="left"/>
    </xf>
    <xf numFmtId="0" fontId="2" fillId="2" borderId="15" xfId="3" applyFont="1" applyFill="1" applyBorder="1" applyAlignment="1" applyProtection="1"/>
    <xf numFmtId="0" fontId="2" fillId="2" borderId="32" xfId="2" applyFill="1" applyBorder="1"/>
    <xf numFmtId="0" fontId="2" fillId="2" borderId="33" xfId="2" applyFill="1" applyBorder="1" applyAlignment="1">
      <alignment horizontal="center"/>
    </xf>
    <xf numFmtId="0" fontId="2" fillId="2" borderId="15" xfId="3" quotePrefix="1" applyFont="1" applyFill="1" applyBorder="1" applyAlignment="1" applyProtection="1"/>
    <xf numFmtId="0" fontId="2" fillId="2" borderId="8" xfId="2" applyFill="1" applyBorder="1"/>
    <xf numFmtId="0" fontId="2" fillId="2" borderId="11" xfId="2" applyFill="1" applyBorder="1" applyAlignment="1">
      <alignment horizontal="center"/>
    </xf>
    <xf numFmtId="0" fontId="11" fillId="2" borderId="15" xfId="3" applyFill="1" applyBorder="1" applyAlignment="1" applyProtection="1"/>
    <xf numFmtId="168" fontId="2" fillId="2" borderId="16" xfId="2" applyNumberFormat="1" applyFill="1" applyBorder="1"/>
    <xf numFmtId="0" fontId="2" fillId="2" borderId="17" xfId="2" applyFill="1" applyBorder="1" applyAlignment="1">
      <alignment horizontal="center"/>
    </xf>
    <xf numFmtId="0" fontId="10" fillId="2" borderId="19" xfId="2" applyFont="1" applyFill="1" applyBorder="1" applyAlignment="1">
      <alignment horizontal="left" wrapText="1"/>
    </xf>
    <xf numFmtId="2" fontId="14" fillId="9" borderId="37" xfId="4" applyNumberFormat="1" applyFont="1" applyFill="1" applyBorder="1" applyAlignment="1">
      <alignment horizontal="center"/>
    </xf>
    <xf numFmtId="2" fontId="14" fillId="2" borderId="0" xfId="4" applyNumberFormat="1" applyFont="1" applyFill="1" applyAlignment="1">
      <alignment horizontal="center"/>
    </xf>
    <xf numFmtId="2" fontId="15" fillId="6" borderId="38" xfId="4" applyNumberFormat="1" applyFont="1" applyFill="1" applyBorder="1" applyAlignment="1"/>
    <xf numFmtId="2" fontId="15" fillId="2" borderId="39" xfId="4" applyNumberFormat="1" applyFont="1" applyFill="1" applyBorder="1" applyAlignment="1">
      <alignment horizontal="center"/>
    </xf>
    <xf numFmtId="2" fontId="15" fillId="6" borderId="18" xfId="4" applyNumberFormat="1" applyFont="1" applyFill="1" applyBorder="1" applyAlignment="1"/>
    <xf numFmtId="2" fontId="15" fillId="2" borderId="40" xfId="4" applyNumberFormat="1" applyFont="1" applyFill="1" applyBorder="1" applyAlignment="1">
      <alignment horizontal="center"/>
    </xf>
    <xf numFmtId="169" fontId="15" fillId="2" borderId="40" xfId="4" applyNumberFormat="1" applyFont="1" applyFill="1" applyBorder="1" applyAlignment="1">
      <alignment horizontal="center"/>
    </xf>
    <xf numFmtId="170" fontId="15" fillId="2" borderId="40" xfId="4" applyNumberFormat="1" applyFont="1" applyFill="1" applyBorder="1" applyAlignment="1">
      <alignment horizontal="center"/>
    </xf>
    <xf numFmtId="171" fontId="15" fillId="2" borderId="40" xfId="4" applyNumberFormat="1" applyFont="1" applyFill="1" applyBorder="1" applyAlignment="1">
      <alignment horizontal="center"/>
    </xf>
    <xf numFmtId="10" fontId="15" fillId="2" borderId="40" xfId="5" applyNumberFormat="1" applyFont="1" applyFill="1" applyBorder="1" applyAlignment="1">
      <alignment horizontal="center"/>
    </xf>
    <xf numFmtId="171" fontId="15" fillId="0" borderId="40" xfId="4" applyNumberFormat="1" applyFont="1" applyBorder="1" applyAlignment="1">
      <alignment horizontal="center"/>
    </xf>
    <xf numFmtId="15" fontId="15" fillId="2" borderId="40" xfId="4" applyNumberFormat="1" applyFont="1" applyFill="1" applyBorder="1" applyAlignment="1">
      <alignment horizontal="center"/>
    </xf>
    <xf numFmtId="2" fontId="15" fillId="6" borderId="41" xfId="4" applyNumberFormat="1" applyFont="1" applyFill="1" applyBorder="1" applyAlignment="1"/>
    <xf numFmtId="15" fontId="15" fillId="0" borderId="41" xfId="4" applyNumberFormat="1" applyFont="1" applyBorder="1" applyAlignment="1">
      <alignment horizontal="center"/>
    </xf>
    <xf numFmtId="2" fontId="14" fillId="9" borderId="42" xfId="4" applyNumberFormat="1" applyFont="1" applyFill="1" applyBorder="1" applyAlignment="1">
      <alignment horizontal="center"/>
    </xf>
    <xf numFmtId="2" fontId="15" fillId="2" borderId="0" xfId="4" applyNumberFormat="1" applyFont="1" applyFill="1" applyAlignment="1">
      <alignment horizontal="center"/>
    </xf>
    <xf numFmtId="169" fontId="15" fillId="2" borderId="0" xfId="4" applyNumberFormat="1" applyFont="1" applyFill="1" applyAlignment="1">
      <alignment horizontal="center"/>
    </xf>
    <xf numFmtId="170" fontId="15" fillId="2" borderId="0" xfId="4" applyNumberFormat="1" applyFont="1" applyFill="1" applyAlignment="1">
      <alignment horizontal="center"/>
    </xf>
    <xf numFmtId="171" fontId="15" fillId="2" borderId="0" xfId="4" applyNumberFormat="1" applyFont="1" applyFill="1" applyAlignment="1">
      <alignment horizontal="center"/>
    </xf>
    <xf numFmtId="10" fontId="15" fillId="2" borderId="0" xfId="5" applyNumberFormat="1" applyFont="1" applyFill="1" applyBorder="1" applyAlignment="1">
      <alignment horizontal="center"/>
    </xf>
    <xf numFmtId="15" fontId="15" fillId="2" borderId="0" xfId="4" applyNumberFormat="1" applyFont="1" applyFill="1" applyAlignment="1">
      <alignment horizontal="center"/>
    </xf>
    <xf numFmtId="15" fontId="15" fillId="2" borderId="41" xfId="4" applyNumberFormat="1" applyFont="1" applyFill="1" applyBorder="1" applyAlignment="1">
      <alignment horizontal="center"/>
    </xf>
    <xf numFmtId="2" fontId="15" fillId="0" borderId="19" xfId="4" applyNumberFormat="1" applyFont="1" applyBorder="1" applyAlignment="1"/>
    <xf numFmtId="173" fontId="10" fillId="10" borderId="1" xfId="6" applyFont="1" applyFill="1" applyBorder="1" applyAlignment="1">
      <alignment horizontal="center" wrapText="1"/>
    </xf>
    <xf numFmtId="173" fontId="18" fillId="10" borderId="2" xfId="6" applyFont="1" applyFill="1" applyBorder="1" applyAlignment="1">
      <alignment wrapText="1"/>
    </xf>
    <xf numFmtId="173" fontId="14" fillId="10" borderId="3" xfId="6" applyFont="1" applyFill="1" applyBorder="1" applyAlignment="1">
      <alignment wrapText="1"/>
    </xf>
    <xf numFmtId="2" fontId="18" fillId="8" borderId="19" xfId="2" applyNumberFormat="1" applyFont="1" applyFill="1" applyBorder="1" applyAlignment="1">
      <alignment horizontal="left"/>
    </xf>
    <xf numFmtId="2" fontId="18" fillId="8" borderId="0" xfId="2" applyNumberFormat="1" applyFont="1" applyFill="1" applyAlignment="1">
      <alignment horizontal="left"/>
    </xf>
    <xf numFmtId="4" fontId="18" fillId="8" borderId="29" xfId="6" applyNumberFormat="1" applyFont="1" applyFill="1" applyBorder="1" applyAlignment="1">
      <alignment horizontal="right" wrapText="1"/>
    </xf>
    <xf numFmtId="0" fontId="19" fillId="8" borderId="34" xfId="2" applyFont="1" applyFill="1" applyBorder="1"/>
    <xf numFmtId="168" fontId="20" fillId="8" borderId="0" xfId="2" applyNumberFormat="1" applyFont="1" applyFill="1"/>
    <xf numFmtId="3" fontId="19" fillId="8" borderId="33" xfId="6" applyNumberFormat="1" applyFont="1" applyFill="1" applyBorder="1" applyAlignment="1">
      <alignment horizontal="right" wrapText="1"/>
    </xf>
    <xf numFmtId="2" fontId="2" fillId="8" borderId="19" xfId="2" applyNumberFormat="1" applyFill="1" applyBorder="1" applyAlignment="1">
      <alignment horizontal="left" indent="1"/>
    </xf>
    <xf numFmtId="4" fontId="2" fillId="8" borderId="44" xfId="6" applyNumberFormat="1" applyFont="1" applyFill="1" applyBorder="1" applyAlignment="1">
      <alignment horizontal="right" wrapText="1"/>
    </xf>
    <xf numFmtId="0" fontId="20" fillId="8" borderId="19" xfId="2" applyFont="1" applyFill="1" applyBorder="1" applyAlignment="1">
      <alignment horizontal="left" indent="1"/>
    </xf>
    <xf numFmtId="4" fontId="2" fillId="8" borderId="46" xfId="6" applyNumberFormat="1" applyFont="1" applyFill="1" applyBorder="1" applyAlignment="1">
      <alignment horizontal="right" wrapText="1"/>
    </xf>
    <xf numFmtId="2" fontId="2" fillId="8" borderId="19" xfId="2" applyNumberFormat="1" applyFill="1" applyBorder="1" applyAlignment="1">
      <alignment horizontal="left" indent="2"/>
    </xf>
    <xf numFmtId="4" fontId="2" fillId="0" borderId="48" xfId="6" applyNumberFormat="1" applyFont="1" applyFill="1" applyBorder="1" applyAlignment="1">
      <alignment horizontal="right" wrapText="1"/>
    </xf>
    <xf numFmtId="0" fontId="20" fillId="8" borderId="0" xfId="2" applyFont="1" applyFill="1"/>
    <xf numFmtId="175" fontId="20" fillId="8" borderId="49" xfId="2" applyNumberFormat="1" applyFont="1" applyFill="1" applyBorder="1"/>
    <xf numFmtId="4" fontId="2" fillId="8" borderId="48" xfId="6" applyNumberFormat="1" applyFont="1" applyFill="1" applyBorder="1" applyAlignment="1">
      <alignment horizontal="right" wrapText="1"/>
    </xf>
    <xf numFmtId="0" fontId="20" fillId="8" borderId="19" xfId="2" applyFont="1" applyFill="1" applyBorder="1"/>
    <xf numFmtId="0" fontId="20" fillId="8" borderId="29" xfId="2" applyFont="1" applyFill="1" applyBorder="1"/>
    <xf numFmtId="173" fontId="19" fillId="8" borderId="19" xfId="6" applyFont="1" applyFill="1" applyBorder="1" applyAlignment="1">
      <alignment wrapText="1"/>
    </xf>
    <xf numFmtId="3" fontId="19" fillId="8" borderId="29" xfId="6" applyNumberFormat="1" applyFont="1" applyFill="1" applyBorder="1" applyAlignment="1">
      <alignment horizontal="right" wrapText="1"/>
    </xf>
    <xf numFmtId="2" fontId="2" fillId="8" borderId="19" xfId="2" applyNumberFormat="1" applyFill="1" applyBorder="1" applyAlignment="1">
      <alignment horizontal="left"/>
    </xf>
    <xf numFmtId="2" fontId="2" fillId="8" borderId="0" xfId="2" applyNumberFormat="1" applyFill="1" applyAlignment="1">
      <alignment horizontal="left"/>
    </xf>
    <xf numFmtId="4" fontId="2" fillId="8" borderId="29" xfId="6" applyNumberFormat="1" applyFont="1" applyFill="1" applyBorder="1" applyAlignment="1">
      <alignment horizontal="right" wrapText="1"/>
    </xf>
    <xf numFmtId="173" fontId="20" fillId="8" borderId="19" xfId="6" applyFont="1" applyFill="1" applyBorder="1" applyAlignment="1">
      <alignment horizontal="left"/>
    </xf>
    <xf numFmtId="173" fontId="20" fillId="8" borderId="45" xfId="6" applyFont="1" applyFill="1" applyBorder="1" applyAlignment="1">
      <alignment horizontal="center" wrapText="1"/>
    </xf>
    <xf numFmtId="173" fontId="20" fillId="8" borderId="47" xfId="6" applyFont="1" applyFill="1" applyBorder="1" applyAlignment="1">
      <alignment horizontal="center" wrapText="1"/>
    </xf>
    <xf numFmtId="176" fontId="2" fillId="8" borderId="19" xfId="2" applyNumberFormat="1" applyFill="1" applyBorder="1" applyAlignment="1">
      <alignment horizontal="left" indent="2"/>
    </xf>
    <xf numFmtId="174" fontId="2" fillId="8" borderId="46" xfId="8" applyFont="1" applyFill="1" applyBorder="1" applyAlignment="1">
      <alignment horizontal="right" wrapText="1"/>
    </xf>
    <xf numFmtId="4" fontId="2" fillId="8" borderId="11" xfId="6" applyNumberFormat="1" applyFont="1" applyFill="1" applyBorder="1" applyAlignment="1">
      <alignment horizontal="right" wrapText="1"/>
    </xf>
    <xf numFmtId="173" fontId="20" fillId="8" borderId="49" xfId="6" applyFont="1" applyFill="1" applyBorder="1" applyAlignment="1">
      <alignment horizontal="center" wrapText="1"/>
    </xf>
    <xf numFmtId="2" fontId="14" fillId="8" borderId="19" xfId="2" applyNumberFormat="1" applyFont="1" applyFill="1" applyBorder="1" applyAlignment="1">
      <alignment horizontal="left"/>
    </xf>
    <xf numFmtId="2" fontId="14" fillId="8" borderId="0" xfId="2" applyNumberFormat="1" applyFont="1" applyFill="1" applyAlignment="1">
      <alignment horizontal="left"/>
    </xf>
    <xf numFmtId="4" fontId="14" fillId="8" borderId="23" xfId="6" applyNumberFormat="1" applyFont="1" applyFill="1" applyBorder="1" applyAlignment="1">
      <alignment horizontal="right" wrapText="1"/>
    </xf>
    <xf numFmtId="0" fontId="10" fillId="8" borderId="0" xfId="2" applyFont="1" applyFill="1"/>
    <xf numFmtId="168" fontId="10" fillId="8" borderId="0" xfId="2" applyNumberFormat="1" applyFont="1" applyFill="1"/>
    <xf numFmtId="0" fontId="10" fillId="8" borderId="23" xfId="2" applyFont="1" applyFill="1" applyBorder="1" applyAlignment="1">
      <alignment horizontal="center"/>
    </xf>
    <xf numFmtId="176" fontId="2" fillId="8" borderId="19" xfId="9" applyNumberFormat="1" applyFill="1" applyBorder="1" applyAlignment="1">
      <alignment horizontal="left" indent="1"/>
    </xf>
    <xf numFmtId="0" fontId="20" fillId="8" borderId="29" xfId="2" applyFont="1" applyFill="1" applyBorder="1" applyAlignment="1">
      <alignment horizontal="center"/>
    </xf>
    <xf numFmtId="2" fontId="14" fillId="8" borderId="4" xfId="2" applyNumberFormat="1" applyFont="1" applyFill="1" applyBorder="1" applyAlignment="1">
      <alignment horizontal="left"/>
    </xf>
    <xf numFmtId="2" fontId="2" fillId="8" borderId="5" xfId="2" applyNumberFormat="1" applyFill="1" applyBorder="1" applyAlignment="1">
      <alignment horizontal="left"/>
    </xf>
    <xf numFmtId="173" fontId="14" fillId="8" borderId="27" xfId="6" applyFont="1" applyFill="1" applyBorder="1" applyAlignment="1">
      <alignment horizontal="center" wrapText="1"/>
    </xf>
    <xf numFmtId="0" fontId="19" fillId="8" borderId="4" xfId="2" applyFont="1" applyFill="1" applyBorder="1"/>
    <xf numFmtId="173" fontId="20" fillId="8" borderId="5" xfId="6" applyFont="1" applyFill="1" applyBorder="1" applyAlignment="1">
      <alignment horizontal="center" wrapText="1"/>
    </xf>
    <xf numFmtId="173" fontId="20" fillId="8" borderId="27" xfId="6" applyFont="1" applyFill="1" applyBorder="1" applyAlignment="1">
      <alignment horizontal="center" wrapText="1"/>
    </xf>
    <xf numFmtId="2" fontId="14" fillId="11" borderId="0" xfId="2" applyNumberFormat="1" applyFont="1" applyFill="1" applyAlignment="1">
      <alignment horizontal="left"/>
    </xf>
    <xf numFmtId="2" fontId="2" fillId="0" borderId="0" xfId="2" applyNumberFormat="1" applyAlignment="1">
      <alignment horizontal="left"/>
    </xf>
    <xf numFmtId="4" fontId="14" fillId="0" borderId="0" xfId="6" applyNumberFormat="1" applyFont="1" applyFill="1" applyBorder="1" applyAlignment="1">
      <alignment horizontal="right" wrapText="1"/>
    </xf>
    <xf numFmtId="173" fontId="10" fillId="2" borderId="0" xfId="6" applyFont="1" applyFill="1" applyBorder="1" applyAlignment="1">
      <alignment horizontal="center" wrapText="1"/>
    </xf>
    <xf numFmtId="173" fontId="10" fillId="2" borderId="29" xfId="6" applyFont="1" applyFill="1" applyBorder="1" applyAlignment="1">
      <alignment horizontal="center" wrapText="1"/>
    </xf>
    <xf numFmtId="0" fontId="10" fillId="2" borderId="0" xfId="2" applyFont="1" applyFill="1" applyAlignment="1">
      <alignment horizontal="left" wrapText="1"/>
    </xf>
    <xf numFmtId="2" fontId="14" fillId="2" borderId="19" xfId="2" applyNumberFormat="1" applyFont="1" applyFill="1" applyBorder="1"/>
    <xf numFmtId="2" fontId="14" fillId="2" borderId="0" xfId="2" applyNumberFormat="1" applyFont="1" applyFill="1"/>
    <xf numFmtId="2" fontId="2" fillId="2" borderId="19" xfId="2" applyNumberFormat="1" applyFill="1" applyBorder="1"/>
    <xf numFmtId="2" fontId="2" fillId="0" borderId="19" xfId="2" applyNumberFormat="1" applyBorder="1"/>
    <xf numFmtId="174" fontId="14" fillId="2" borderId="27" xfId="10" applyFont="1" applyFill="1" applyBorder="1" applyAlignment="1">
      <alignment horizontal="center" wrapText="1"/>
    </xf>
    <xf numFmtId="173" fontId="10" fillId="0" borderId="0" xfId="6" applyFont="1" applyFill="1" applyBorder="1" applyAlignment="1">
      <alignment horizontal="center" wrapText="1"/>
    </xf>
    <xf numFmtId="173" fontId="10" fillId="7" borderId="0" xfId="6" applyFont="1" applyFill="1" applyBorder="1" applyAlignment="1">
      <alignment horizontal="center" wrapText="1"/>
    </xf>
    <xf numFmtId="173" fontId="10" fillId="7" borderId="29" xfId="6" applyFont="1" applyFill="1" applyBorder="1" applyAlignment="1">
      <alignment horizontal="center" wrapText="1"/>
    </xf>
    <xf numFmtId="0" fontId="22" fillId="14" borderId="19" xfId="2" applyFont="1" applyFill="1" applyBorder="1" applyAlignment="1">
      <alignment horizontal="left"/>
    </xf>
    <xf numFmtId="2" fontId="14" fillId="0" borderId="0" xfId="4" applyNumberFormat="1" applyFont="1" applyAlignment="1">
      <alignment horizontal="center"/>
    </xf>
    <xf numFmtId="174" fontId="2" fillId="14" borderId="0" xfId="10" applyFont="1" applyFill="1" applyBorder="1" applyAlignment="1">
      <alignment horizontal="center" wrapText="1"/>
    </xf>
    <xf numFmtId="2" fontId="14" fillId="0" borderId="19" xfId="4" applyNumberFormat="1" applyFont="1" applyBorder="1" applyAlignment="1">
      <alignment horizontal="left"/>
    </xf>
    <xf numFmtId="2" fontId="2" fillId="14" borderId="19" xfId="2" applyNumberFormat="1" applyFill="1" applyBorder="1" applyAlignment="1">
      <alignment horizontal="left"/>
    </xf>
    <xf numFmtId="0" fontId="10" fillId="14" borderId="0" xfId="2" applyFont="1" applyFill="1" applyAlignment="1">
      <alignment horizontal="left" wrapText="1"/>
    </xf>
    <xf numFmtId="174" fontId="2" fillId="14" borderId="0" xfId="11" applyFont="1" applyFill="1" applyBorder="1" applyAlignment="1">
      <alignment horizontal="center" wrapText="1"/>
    </xf>
    <xf numFmtId="0" fontId="14" fillId="14" borderId="19" xfId="2" applyFont="1" applyFill="1" applyBorder="1" applyAlignment="1">
      <alignment horizontal="left" wrapText="1"/>
    </xf>
    <xf numFmtId="174" fontId="14" fillId="14" borderId="16" xfId="11" applyFont="1" applyFill="1" applyBorder="1" applyAlignment="1">
      <alignment horizontal="center" wrapText="1"/>
    </xf>
    <xf numFmtId="0" fontId="10" fillId="14" borderId="19" xfId="2" applyFont="1" applyFill="1" applyBorder="1" applyAlignment="1">
      <alignment horizontal="left" wrapText="1"/>
    </xf>
    <xf numFmtId="173" fontId="10" fillId="14" borderId="0" xfId="6" applyFont="1" applyFill="1" applyBorder="1" applyAlignment="1">
      <alignment horizontal="center" wrapText="1"/>
    </xf>
    <xf numFmtId="174" fontId="2" fillId="2" borderId="0" xfId="11" applyFont="1" applyFill="1" applyBorder="1" applyAlignment="1">
      <alignment horizontal="center" wrapText="1"/>
    </xf>
    <xf numFmtId="173" fontId="10" fillId="14" borderId="29" xfId="6" applyFont="1" applyFill="1" applyBorder="1" applyAlignment="1">
      <alignment horizontal="center" wrapText="1"/>
    </xf>
    <xf numFmtId="174" fontId="2" fillId="7" borderId="0" xfId="11" applyFont="1" applyFill="1" applyBorder="1" applyAlignment="1">
      <alignment horizontal="center" wrapText="1"/>
    </xf>
    <xf numFmtId="174" fontId="14" fillId="7" borderId="16" xfId="11" applyFont="1" applyFill="1" applyBorder="1" applyAlignment="1">
      <alignment horizontal="center" wrapText="1"/>
    </xf>
    <xf numFmtId="173" fontId="24" fillId="14" borderId="0" xfId="6" applyFont="1" applyFill="1" applyBorder="1" applyAlignment="1">
      <alignment horizontal="center" wrapText="1"/>
    </xf>
    <xf numFmtId="173" fontId="23" fillId="7" borderId="0" xfId="6" applyFont="1" applyFill="1" applyBorder="1" applyAlignment="1">
      <alignment horizontal="center" wrapText="1"/>
    </xf>
    <xf numFmtId="0" fontId="22" fillId="14" borderId="19" xfId="2" applyFont="1" applyFill="1" applyBorder="1" applyAlignment="1">
      <alignment horizontal="left" wrapText="1"/>
    </xf>
    <xf numFmtId="174" fontId="2" fillId="2" borderId="50" xfId="11" applyFont="1" applyFill="1" applyBorder="1" applyAlignment="1">
      <alignment horizontal="center" wrapText="1"/>
    </xf>
    <xf numFmtId="0" fontId="10" fillId="8" borderId="19" xfId="2" applyFont="1" applyFill="1" applyBorder="1" applyAlignment="1">
      <alignment horizontal="left" wrapText="1"/>
    </xf>
    <xf numFmtId="0" fontId="10" fillId="8" borderId="0" xfId="2" applyFont="1" applyFill="1" applyAlignment="1">
      <alignment horizontal="left" wrapText="1"/>
    </xf>
    <xf numFmtId="173" fontId="22" fillId="10" borderId="42" xfId="6" applyFont="1" applyFill="1" applyBorder="1" applyAlignment="1">
      <alignment horizontal="center" vertical="center" wrapText="1"/>
    </xf>
    <xf numFmtId="173" fontId="10" fillId="8" borderId="0" xfId="6" applyFont="1" applyFill="1" applyBorder="1" applyAlignment="1">
      <alignment horizontal="center" wrapText="1"/>
    </xf>
    <xf numFmtId="173" fontId="10" fillId="8" borderId="29" xfId="6" applyFont="1" applyFill="1" applyBorder="1" applyAlignment="1">
      <alignment horizontal="center" wrapText="1"/>
    </xf>
    <xf numFmtId="174" fontId="2" fillId="8" borderId="0" xfId="11" applyFont="1" applyFill="1" applyBorder="1" applyAlignment="1">
      <alignment horizontal="center" wrapText="1"/>
    </xf>
    <xf numFmtId="10" fontId="2" fillId="8" borderId="0" xfId="12" applyNumberFormat="1" applyFont="1" applyFill="1" applyBorder="1" applyAlignment="1">
      <alignment horizontal="center" wrapText="1"/>
    </xf>
    <xf numFmtId="10" fontId="10" fillId="8" borderId="0" xfId="5" applyNumberFormat="1" applyFont="1" applyFill="1" applyBorder="1" applyAlignment="1">
      <alignment horizontal="center" wrapText="1"/>
    </xf>
    <xf numFmtId="0" fontId="25" fillId="8" borderId="0" xfId="2" applyFont="1" applyFill="1" applyAlignment="1">
      <alignment horizontal="left" wrapText="1"/>
    </xf>
    <xf numFmtId="174" fontId="18" fillId="8" borderId="16" xfId="11" applyFont="1" applyFill="1" applyBorder="1" applyAlignment="1">
      <alignment horizontal="center" wrapText="1"/>
    </xf>
    <xf numFmtId="10" fontId="18" fillId="8" borderId="16" xfId="11" applyNumberFormat="1" applyFont="1" applyFill="1" applyBorder="1" applyAlignment="1">
      <alignment horizontal="center" wrapText="1"/>
    </xf>
    <xf numFmtId="0" fontId="2" fillId="8" borderId="19" xfId="2" applyFill="1" applyBorder="1" applyAlignment="1">
      <alignment horizontal="left" wrapText="1"/>
    </xf>
    <xf numFmtId="173" fontId="2" fillId="8" borderId="0" xfId="6" applyFont="1" applyFill="1" applyBorder="1" applyAlignment="1">
      <alignment horizontal="center" wrapText="1"/>
    </xf>
    <xf numFmtId="174" fontId="14" fillId="8" borderId="0" xfId="11" applyFont="1" applyFill="1" applyBorder="1" applyAlignment="1">
      <alignment horizontal="center" wrapText="1"/>
    </xf>
    <xf numFmtId="10" fontId="14" fillId="8" borderId="0" xfId="12" applyNumberFormat="1" applyFont="1" applyFill="1" applyBorder="1" applyAlignment="1">
      <alignment horizontal="center" wrapText="1"/>
    </xf>
    <xf numFmtId="0" fontId="22" fillId="8" borderId="0" xfId="2" applyFont="1" applyFill="1" applyAlignment="1">
      <alignment horizontal="left" wrapText="1"/>
    </xf>
    <xf numFmtId="10" fontId="14" fillId="0" borderId="50" xfId="12" applyNumberFormat="1" applyFont="1" applyFill="1" applyBorder="1" applyAlignment="1">
      <alignment horizontal="center" wrapText="1"/>
    </xf>
    <xf numFmtId="2" fontId="17" fillId="8" borderId="19" xfId="2" applyNumberFormat="1" applyFont="1" applyFill="1" applyBorder="1" applyAlignment="1">
      <alignment horizontal="left"/>
    </xf>
    <xf numFmtId="174" fontId="14" fillId="8" borderId="0" xfId="11" applyFont="1" applyFill="1" applyBorder="1" applyAlignment="1">
      <alignment horizontal="center"/>
    </xf>
    <xf numFmtId="10" fontId="14" fillId="0" borderId="0" xfId="12" applyNumberFormat="1" applyFont="1" applyFill="1" applyBorder="1" applyAlignment="1">
      <alignment horizontal="center" wrapText="1"/>
    </xf>
    <xf numFmtId="0" fontId="22" fillId="10" borderId="42" xfId="2" applyFont="1" applyFill="1" applyBorder="1" applyAlignment="1">
      <alignment horizontal="center"/>
    </xf>
    <xf numFmtId="0" fontId="22" fillId="10" borderId="51" xfId="2" applyFont="1" applyFill="1" applyBorder="1" applyAlignment="1">
      <alignment horizontal="center"/>
    </xf>
    <xf numFmtId="173" fontId="10" fillId="0" borderId="29" xfId="6" applyFont="1" applyFill="1" applyBorder="1" applyAlignment="1">
      <alignment horizontal="center" wrapText="1"/>
    </xf>
    <xf numFmtId="17" fontId="2" fillId="5" borderId="37" xfId="13" applyNumberFormat="1" applyFill="1" applyBorder="1" applyAlignment="1">
      <alignment horizontal="left" wrapText="1"/>
    </xf>
    <xf numFmtId="167" fontId="14" fillId="0" borderId="54" xfId="5" applyNumberFormat="1" applyFont="1" applyFill="1" applyBorder="1" applyAlignment="1">
      <alignment wrapText="1"/>
    </xf>
    <xf numFmtId="177" fontId="10" fillId="8" borderId="29" xfId="5" applyNumberFormat="1" applyFont="1" applyFill="1" applyBorder="1" applyAlignment="1">
      <alignment horizontal="center" wrapText="1"/>
    </xf>
    <xf numFmtId="17" fontId="2" fillId="5" borderId="42" xfId="13" applyNumberFormat="1" applyFill="1" applyBorder="1" applyAlignment="1">
      <alignment horizontal="left" wrapText="1"/>
    </xf>
    <xf numFmtId="177" fontId="10" fillId="2" borderId="29" xfId="5" applyNumberFormat="1" applyFont="1" applyFill="1" applyBorder="1" applyAlignment="1">
      <alignment horizontal="center" wrapText="1"/>
    </xf>
    <xf numFmtId="0" fontId="2" fillId="14" borderId="19" xfId="2" applyFill="1" applyBorder="1" applyAlignment="1">
      <alignment horizontal="left" wrapText="1"/>
    </xf>
    <xf numFmtId="173" fontId="2" fillId="14" borderId="0" xfId="6" applyFont="1" applyFill="1" applyBorder="1" applyAlignment="1">
      <alignment horizontal="center" wrapText="1"/>
    </xf>
    <xf numFmtId="0" fontId="22" fillId="13" borderId="42" xfId="2" applyFont="1" applyFill="1" applyBorder="1" applyAlignment="1">
      <alignment horizontal="center"/>
    </xf>
    <xf numFmtId="0" fontId="10" fillId="14" borderId="29" xfId="2" applyFont="1" applyFill="1" applyBorder="1" applyAlignment="1">
      <alignment horizontal="center"/>
    </xf>
    <xf numFmtId="178" fontId="2" fillId="14" borderId="57" xfId="14" applyNumberFormat="1" applyFont="1" applyFill="1" applyBorder="1" applyAlignment="1"/>
    <xf numFmtId="178" fontId="2" fillId="0" borderId="7" xfId="14" applyNumberFormat="1" applyFont="1" applyFill="1" applyBorder="1" applyAlignment="1"/>
    <xf numFmtId="178" fontId="2" fillId="0" borderId="57" xfId="14" applyNumberFormat="1" applyFont="1" applyFill="1" applyBorder="1" applyAlignment="1">
      <alignment horizontal="right"/>
    </xf>
    <xf numFmtId="0" fontId="10" fillId="0" borderId="29" xfId="2" applyFont="1" applyBorder="1" applyAlignment="1">
      <alignment horizontal="center"/>
    </xf>
    <xf numFmtId="179" fontId="2" fillId="14" borderId="40" xfId="6" applyNumberFormat="1" applyFont="1" applyFill="1" applyBorder="1" applyAlignment="1"/>
    <xf numFmtId="179" fontId="2" fillId="0" borderId="18" xfId="6" applyNumberFormat="1" applyFont="1" applyFill="1" applyBorder="1" applyAlignment="1"/>
    <xf numFmtId="179" fontId="15" fillId="14" borderId="40" xfId="6" applyNumberFormat="1" applyFont="1" applyFill="1" applyBorder="1" applyAlignment="1"/>
    <xf numFmtId="178" fontId="2" fillId="0" borderId="57" xfId="14" applyNumberFormat="1" applyFont="1" applyFill="1" applyBorder="1" applyAlignment="1"/>
    <xf numFmtId="0" fontId="23" fillId="14" borderId="29" xfId="2" applyFont="1" applyFill="1" applyBorder="1" applyAlignment="1">
      <alignment horizontal="center"/>
    </xf>
    <xf numFmtId="10" fontId="15" fillId="14" borderId="40" xfId="5" applyNumberFormat="1" applyFont="1" applyFill="1" applyBorder="1" applyAlignment="1"/>
    <xf numFmtId="10" fontId="2" fillId="0" borderId="18" xfId="15" applyNumberFormat="1" applyFont="1" applyFill="1" applyBorder="1" applyAlignment="1"/>
    <xf numFmtId="10" fontId="2" fillId="0" borderId="57" xfId="5" applyNumberFormat="1" applyFont="1" applyFill="1" applyBorder="1" applyAlignment="1"/>
    <xf numFmtId="10" fontId="2" fillId="0" borderId="57" xfId="5" applyNumberFormat="1" applyFont="1" applyFill="1" applyBorder="1" applyAlignment="1">
      <alignment horizontal="right"/>
    </xf>
    <xf numFmtId="10" fontId="15" fillId="0" borderId="40" xfId="5" applyNumberFormat="1" applyFont="1" applyFill="1" applyBorder="1" applyAlignment="1"/>
    <xf numFmtId="10" fontId="2" fillId="0" borderId="18" xfId="5" applyNumberFormat="1" applyFont="1" applyFill="1" applyBorder="1" applyAlignment="1"/>
    <xf numFmtId="10" fontId="2" fillId="2" borderId="18" xfId="5" applyNumberFormat="1" applyFont="1" applyFill="1" applyBorder="1" applyAlignment="1"/>
    <xf numFmtId="10" fontId="2" fillId="0" borderId="60" xfId="5" applyNumberFormat="1" applyFont="1" applyFill="1" applyBorder="1" applyAlignment="1"/>
    <xf numFmtId="10" fontId="15" fillId="2" borderId="40" xfId="5" applyNumberFormat="1" applyFont="1" applyFill="1" applyBorder="1" applyAlignment="1"/>
    <xf numFmtId="10" fontId="2" fillId="2" borderId="61" xfId="5" applyNumberFormat="1" applyFont="1" applyFill="1" applyBorder="1" applyAlignment="1"/>
    <xf numFmtId="10" fontId="15" fillId="2" borderId="40" xfId="15" applyNumberFormat="1" applyFont="1" applyFill="1" applyBorder="1" applyAlignment="1"/>
    <xf numFmtId="10" fontId="2" fillId="2" borderId="18" xfId="15" applyNumberFormat="1" applyFont="1" applyFill="1" applyBorder="1" applyAlignment="1"/>
    <xf numFmtId="10" fontId="15" fillId="2" borderId="62" xfId="12" applyNumberFormat="1" applyFont="1" applyFill="1" applyBorder="1" applyAlignment="1">
      <alignment horizontal="right"/>
    </xf>
    <xf numFmtId="10" fontId="15" fillId="2" borderId="40" xfId="12" applyNumberFormat="1" applyFont="1" applyFill="1" applyBorder="1" applyAlignment="1">
      <alignment horizontal="right"/>
    </xf>
    <xf numFmtId="43" fontId="2" fillId="2" borderId="12" xfId="14" applyFont="1" applyFill="1" applyBorder="1" applyAlignment="1">
      <alignment horizontal="right"/>
    </xf>
    <xf numFmtId="178" fontId="2" fillId="2" borderId="57" xfId="14" applyNumberFormat="1" applyFont="1" applyFill="1" applyBorder="1" applyAlignment="1">
      <alignment horizontal="right"/>
    </xf>
    <xf numFmtId="0" fontId="15" fillId="9" borderId="12" xfId="2" applyFont="1" applyFill="1" applyBorder="1" applyAlignment="1">
      <alignment horizontal="left" wrapText="1"/>
    </xf>
    <xf numFmtId="0" fontId="15" fillId="9" borderId="23" xfId="2" applyFont="1" applyFill="1" applyBorder="1" applyAlignment="1">
      <alignment horizontal="left" wrapText="1"/>
    </xf>
    <xf numFmtId="43" fontId="2" fillId="2" borderId="62" xfId="14" applyFont="1" applyFill="1" applyBorder="1" applyAlignment="1">
      <alignment horizontal="right"/>
    </xf>
    <xf numFmtId="0" fontId="15" fillId="9" borderId="24" xfId="2" applyFont="1" applyFill="1" applyBorder="1" applyAlignment="1">
      <alignment horizontal="left" wrapText="1"/>
    </xf>
    <xf numFmtId="0" fontId="15" fillId="9" borderId="27" xfId="2" applyFont="1" applyFill="1" applyBorder="1" applyAlignment="1">
      <alignment horizontal="left" wrapText="1"/>
    </xf>
    <xf numFmtId="43" fontId="2" fillId="0" borderId="41" xfId="14" applyFont="1" applyFill="1" applyBorder="1" applyAlignment="1">
      <alignment horizontal="right"/>
    </xf>
    <xf numFmtId="43" fontId="2" fillId="0" borderId="24" xfId="14" applyFont="1" applyFill="1" applyBorder="1" applyAlignment="1">
      <alignment horizontal="right"/>
    </xf>
    <xf numFmtId="178" fontId="2" fillId="0" borderId="37" xfId="14" applyNumberFormat="1" applyFont="1" applyFill="1" applyBorder="1" applyAlignment="1">
      <alignment horizontal="right"/>
    </xf>
    <xf numFmtId="10" fontId="15" fillId="14" borderId="0" xfId="12" applyNumberFormat="1" applyFont="1" applyFill="1" applyBorder="1" applyAlignment="1">
      <alignment horizontal="right"/>
    </xf>
    <xf numFmtId="10" fontId="10" fillId="8" borderId="0" xfId="2" applyNumberFormat="1" applyFont="1" applyFill="1"/>
    <xf numFmtId="0" fontId="10" fillId="8" borderId="29" xfId="2" applyFont="1" applyFill="1" applyBorder="1" applyAlignment="1">
      <alignment horizontal="center"/>
    </xf>
    <xf numFmtId="180" fontId="28" fillId="8" borderId="40" xfId="14" applyNumberFormat="1" applyFont="1" applyFill="1" applyBorder="1" applyAlignment="1">
      <alignment horizontal="left"/>
    </xf>
    <xf numFmtId="180" fontId="28" fillId="0" borderId="40" xfId="14" applyNumberFormat="1" applyFont="1" applyFill="1" applyBorder="1" applyAlignment="1">
      <alignment horizontal="left"/>
    </xf>
    <xf numFmtId="180" fontId="10" fillId="8" borderId="0" xfId="2" applyNumberFormat="1" applyFont="1" applyFill="1"/>
    <xf numFmtId="168" fontId="10" fillId="8" borderId="0" xfId="14" applyNumberFormat="1" applyFont="1" applyFill="1" applyBorder="1" applyAlignment="1"/>
    <xf numFmtId="0" fontId="10" fillId="0" borderId="0" xfId="2" applyFont="1"/>
    <xf numFmtId="3" fontId="29" fillId="8" borderId="66" xfId="14" applyNumberFormat="1" applyFont="1" applyFill="1" applyBorder="1" applyAlignment="1">
      <alignment horizontal="right"/>
    </xf>
    <xf numFmtId="178" fontId="10" fillId="8" borderId="0" xfId="2" applyNumberFormat="1" applyFont="1" applyFill="1"/>
    <xf numFmtId="14" fontId="10" fillId="8" borderId="0" xfId="2" applyNumberFormat="1" applyFont="1" applyFill="1"/>
    <xf numFmtId="43" fontId="10" fillId="8" borderId="29" xfId="14" applyFont="1" applyFill="1" applyBorder="1" applyAlignment="1">
      <alignment horizontal="center"/>
    </xf>
    <xf numFmtId="2" fontId="29" fillId="6" borderId="38" xfId="2" applyNumberFormat="1" applyFont="1" applyFill="1" applyBorder="1"/>
    <xf numFmtId="2" fontId="28" fillId="6" borderId="33" xfId="2" applyNumberFormat="1" applyFont="1" applyFill="1" applyBorder="1"/>
    <xf numFmtId="43" fontId="10" fillId="8" borderId="0" xfId="14" applyFont="1" applyFill="1" applyBorder="1" applyAlignment="1"/>
    <xf numFmtId="2" fontId="28" fillId="6" borderId="18" xfId="2" applyNumberFormat="1" applyFont="1" applyFill="1" applyBorder="1" applyAlignment="1">
      <alignment horizontal="left"/>
    </xf>
    <xf numFmtId="2" fontId="28" fillId="6" borderId="17" xfId="2" applyNumberFormat="1" applyFont="1" applyFill="1" applyBorder="1" applyAlignment="1">
      <alignment horizontal="left"/>
    </xf>
    <xf numFmtId="2" fontId="28" fillId="6" borderId="18" xfId="2" applyNumberFormat="1" applyFont="1" applyFill="1" applyBorder="1"/>
    <xf numFmtId="2" fontId="28" fillId="6" borderId="17" xfId="2" applyNumberFormat="1" applyFont="1" applyFill="1" applyBorder="1"/>
    <xf numFmtId="181" fontId="10" fillId="8" borderId="0" xfId="2" applyNumberFormat="1" applyFont="1" applyFill="1"/>
    <xf numFmtId="2" fontId="28" fillId="6" borderId="16" xfId="2" applyNumberFormat="1" applyFont="1" applyFill="1" applyBorder="1" applyAlignment="1">
      <alignment horizontal="left"/>
    </xf>
    <xf numFmtId="2" fontId="29" fillId="6" borderId="18" xfId="2" applyNumberFormat="1" applyFont="1" applyFill="1" applyBorder="1"/>
    <xf numFmtId="176" fontId="28" fillId="6" borderId="18" xfId="2" applyNumberFormat="1" applyFont="1" applyFill="1" applyBorder="1" applyAlignment="1">
      <alignment horizontal="left"/>
    </xf>
    <xf numFmtId="176" fontId="28" fillId="6" borderId="17" xfId="2" applyNumberFormat="1" applyFont="1" applyFill="1" applyBorder="1" applyAlignment="1">
      <alignment horizontal="left"/>
    </xf>
    <xf numFmtId="2" fontId="14" fillId="6" borderId="24" xfId="2" applyNumberFormat="1" applyFont="1" applyFill="1" applyBorder="1"/>
    <xf numFmtId="2" fontId="2" fillId="6" borderId="27" xfId="2" applyNumberFormat="1" applyFill="1" applyBorder="1"/>
    <xf numFmtId="168" fontId="10" fillId="0" borderId="0" xfId="2" applyNumberFormat="1" applyFont="1"/>
    <xf numFmtId="2" fontId="28" fillId="6" borderId="38" xfId="2" applyNumberFormat="1" applyFont="1" applyFill="1" applyBorder="1"/>
    <xf numFmtId="165" fontId="10" fillId="8" borderId="0" xfId="2" applyNumberFormat="1" applyFont="1" applyFill="1"/>
    <xf numFmtId="2" fontId="28" fillId="6" borderId="7" xfId="2" applyNumberFormat="1" applyFont="1" applyFill="1" applyBorder="1"/>
    <xf numFmtId="2" fontId="28" fillId="6" borderId="11" xfId="2" applyNumberFormat="1" applyFont="1" applyFill="1" applyBorder="1"/>
    <xf numFmtId="10" fontId="15" fillId="14" borderId="21"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5" xfId="12" applyNumberFormat="1" applyFont="1" applyFill="1" applyBorder="1" applyAlignment="1">
      <alignment horizontal="right"/>
    </xf>
    <xf numFmtId="10" fontId="15" fillId="14" borderId="20"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2" fillId="10" borderId="1" xfId="2" applyFont="1" applyFill="1" applyBorder="1" applyAlignment="1">
      <alignment horizontal="center" vertical="center" wrapText="1"/>
    </xf>
    <xf numFmtId="0" fontId="22" fillId="10" borderId="42" xfId="2" applyFont="1" applyFill="1" applyBorder="1" applyAlignment="1">
      <alignment horizontal="center" vertical="center" wrapText="1"/>
    </xf>
    <xf numFmtId="168" fontId="22" fillId="10" borderId="42" xfId="2" applyNumberFormat="1" applyFont="1" applyFill="1" applyBorder="1" applyAlignment="1">
      <alignment horizontal="center" vertical="center" wrapText="1"/>
    </xf>
    <xf numFmtId="10" fontId="2" fillId="8" borderId="51" xfId="2" applyNumberFormat="1" applyFill="1" applyBorder="1" applyAlignment="1">
      <alignment horizontal="right" vertical="top" wrapText="1"/>
    </xf>
    <xf numFmtId="10" fontId="2" fillId="8" borderId="51" xfId="6" applyNumberFormat="1" applyFont="1" applyFill="1" applyBorder="1" applyAlignment="1">
      <alignment horizontal="right" vertical="top"/>
    </xf>
    <xf numFmtId="0" fontId="28" fillId="10" borderId="51" xfId="2" applyFont="1" applyFill="1" applyBorder="1" applyAlignment="1">
      <alignment horizontal="center" vertical="top"/>
    </xf>
    <xf numFmtId="165" fontId="2" fillId="8" borderId="51" xfId="6" applyNumberFormat="1" applyFont="1" applyFill="1" applyBorder="1" applyAlignment="1">
      <alignment horizontal="right" vertical="top"/>
    </xf>
    <xf numFmtId="174" fontId="2" fillId="8" borderId="3" xfId="16" applyNumberFormat="1" applyFont="1" applyFill="1" applyBorder="1" applyAlignment="1">
      <alignment horizontal="right" vertical="top" wrapText="1"/>
    </xf>
    <xf numFmtId="182" fontId="2" fillId="0" borderId="51" xfId="6" applyNumberFormat="1" applyFont="1" applyFill="1" applyBorder="1" applyAlignment="1">
      <alignment horizontal="right" vertical="top"/>
    </xf>
    <xf numFmtId="2" fontId="28" fillId="6" borderId="34" xfId="2" applyNumberFormat="1" applyFont="1" applyFill="1" applyBorder="1" applyAlignment="1">
      <alignment vertical="center" wrapText="1"/>
    </xf>
    <xf numFmtId="10" fontId="2" fillId="0" borderId="51" xfId="2" applyNumberFormat="1" applyBorder="1" applyAlignment="1">
      <alignment horizontal="right" vertical="top" wrapText="1"/>
    </xf>
    <xf numFmtId="182" fontId="2" fillId="0" borderId="51" xfId="6" applyNumberFormat="1" applyFont="1" applyFill="1" applyBorder="1" applyAlignment="1">
      <alignment horizontal="right" vertical="center"/>
    </xf>
    <xf numFmtId="182" fontId="2" fillId="0" borderId="34" xfId="6" applyNumberFormat="1" applyFont="1" applyFill="1" applyBorder="1" applyAlignment="1">
      <alignment horizontal="right" vertical="center"/>
    </xf>
    <xf numFmtId="0" fontId="28" fillId="10" borderId="51" xfId="2" applyFont="1" applyFill="1" applyBorder="1" applyAlignment="1">
      <alignment horizontal="center" vertical="center"/>
    </xf>
    <xf numFmtId="10" fontId="2" fillId="8" borderId="60" xfId="16" applyNumberFormat="1" applyFont="1" applyFill="1" applyBorder="1" applyAlignment="1">
      <alignment horizontal="right" vertical="center"/>
    </xf>
    <xf numFmtId="10" fontId="2" fillId="8" borderId="19" xfId="16" applyNumberFormat="1" applyFont="1" applyFill="1" applyBorder="1" applyAlignment="1">
      <alignment horizontal="right" vertical="center" wrapText="1"/>
    </xf>
    <xf numFmtId="0" fontId="28" fillId="8" borderId="60" xfId="2" applyFont="1" applyFill="1" applyBorder="1" applyAlignment="1">
      <alignment horizontal="center" vertical="center"/>
    </xf>
    <xf numFmtId="175" fontId="2" fillId="0" borderId="60" xfId="16" applyNumberFormat="1" applyFont="1" applyBorder="1" applyAlignment="1">
      <alignment horizontal="right" vertical="center"/>
    </xf>
    <xf numFmtId="175" fontId="2" fillId="2" borderId="19" xfId="16" applyNumberFormat="1" applyFont="1" applyFill="1" applyBorder="1" applyAlignment="1">
      <alignment horizontal="right" vertical="center" wrapText="1"/>
    </xf>
    <xf numFmtId="0" fontId="28" fillId="10" borderId="60" xfId="2" applyFont="1" applyFill="1" applyBorder="1" applyAlignment="1">
      <alignment horizontal="center" vertical="top"/>
    </xf>
    <xf numFmtId="2" fontId="2" fillId="8" borderId="60" xfId="16" applyNumberFormat="1" applyFont="1" applyFill="1" applyBorder="1" applyAlignment="1">
      <alignment horizontal="right" vertical="center"/>
    </xf>
    <xf numFmtId="174" fontId="2" fillId="8" borderId="19" xfId="16" applyNumberFormat="1" applyFont="1" applyFill="1" applyBorder="1" applyAlignment="1">
      <alignment horizontal="right" vertical="center" wrapText="1"/>
    </xf>
    <xf numFmtId="10" fontId="2" fillId="0" borderId="19" xfId="16" applyNumberFormat="1" applyFont="1" applyBorder="1" applyAlignment="1">
      <alignment horizontal="right" vertical="center" wrapText="1"/>
    </xf>
    <xf numFmtId="173" fontId="2" fillId="2" borderId="60" xfId="10" applyNumberFormat="1" applyFont="1" applyFill="1" applyBorder="1" applyAlignment="1">
      <alignment horizontal="right" vertical="center"/>
    </xf>
    <xf numFmtId="173" fontId="2" fillId="2" borderId="19" xfId="10" applyNumberFormat="1" applyFont="1" applyFill="1" applyBorder="1" applyAlignment="1">
      <alignment horizontal="right" vertical="center"/>
    </xf>
    <xf numFmtId="0" fontId="28" fillId="10" borderId="37" xfId="2" applyFont="1" applyFill="1" applyBorder="1" applyAlignment="1">
      <alignment horizontal="center" vertical="top"/>
    </xf>
    <xf numFmtId="182" fontId="2" fillId="2" borderId="51" xfId="6" applyNumberFormat="1" applyFont="1" applyFill="1" applyBorder="1" applyAlignment="1">
      <alignment horizontal="right" vertical="top"/>
    </xf>
    <xf numFmtId="0" fontId="28" fillId="8" borderId="60" xfId="2" applyFont="1" applyFill="1" applyBorder="1" applyAlignment="1">
      <alignment horizontal="center" vertical="top"/>
    </xf>
    <xf numFmtId="10" fontId="2" fillId="8" borderId="60" xfId="16" applyNumberFormat="1" applyFont="1" applyFill="1" applyBorder="1" applyAlignment="1">
      <alignment horizontal="right" vertical="top"/>
    </xf>
    <xf numFmtId="10" fontId="2" fillId="8" borderId="60" xfId="16" applyNumberFormat="1" applyFont="1" applyFill="1" applyBorder="1" applyAlignment="1">
      <alignment horizontal="right" vertical="top" wrapText="1"/>
    </xf>
    <xf numFmtId="175" fontId="2" fillId="2" borderId="60" xfId="16" applyNumberFormat="1" applyFont="1" applyFill="1" applyBorder="1" applyAlignment="1">
      <alignment horizontal="right" vertical="top"/>
    </xf>
    <xf numFmtId="175" fontId="2" fillId="2" borderId="60" xfId="16" applyNumberFormat="1" applyFont="1" applyFill="1" applyBorder="1" applyAlignment="1">
      <alignment horizontal="right" vertical="top" wrapText="1"/>
    </xf>
    <xf numFmtId="2" fontId="2" fillId="8" borderId="60" xfId="16" applyNumberFormat="1" applyFont="1" applyFill="1" applyBorder="1" applyAlignment="1">
      <alignment horizontal="right" vertical="top"/>
    </xf>
    <xf numFmtId="174" fontId="2" fillId="8" borderId="60" xfId="16" applyNumberFormat="1" applyFont="1" applyFill="1" applyBorder="1" applyAlignment="1">
      <alignment horizontal="right" vertical="top" wrapText="1"/>
    </xf>
    <xf numFmtId="10" fontId="2" fillId="0" borderId="60" xfId="16" applyNumberFormat="1" applyFont="1" applyBorder="1" applyAlignment="1">
      <alignment horizontal="right" vertical="top" wrapText="1"/>
    </xf>
    <xf numFmtId="173" fontId="2" fillId="8" borderId="60" xfId="10" applyNumberFormat="1" applyFont="1" applyFill="1" applyBorder="1" applyAlignment="1">
      <alignment horizontal="right" vertical="top"/>
    </xf>
    <xf numFmtId="173" fontId="2" fillId="2" borderId="60" xfId="10" applyNumberFormat="1" applyFont="1" applyFill="1" applyBorder="1" applyAlignment="1">
      <alignment horizontal="right" vertical="top"/>
    </xf>
    <xf numFmtId="173" fontId="2" fillId="0" borderId="37" xfId="10" applyNumberFormat="1" applyFont="1" applyFill="1" applyBorder="1" applyAlignment="1">
      <alignment horizontal="right" vertical="top"/>
    </xf>
    <xf numFmtId="2" fontId="28" fillId="6" borderId="34" xfId="16" applyNumberFormat="1" applyFont="1" applyFill="1" applyBorder="1" applyAlignment="1">
      <alignment vertical="center" wrapText="1"/>
    </xf>
    <xf numFmtId="10" fontId="2" fillId="8" borderId="60" xfId="12" applyNumberFormat="1" applyFont="1" applyFill="1" applyBorder="1" applyAlignment="1">
      <alignment horizontal="right" vertical="top"/>
    </xf>
    <xf numFmtId="10" fontId="2" fillId="8" borderId="60" xfId="12" applyNumberFormat="1" applyFont="1" applyFill="1" applyBorder="1" applyAlignment="1">
      <alignment horizontal="right" vertical="top" wrapText="1"/>
    </xf>
    <xf numFmtId="2" fontId="28" fillId="6" borderId="1" xfId="16" applyNumberFormat="1" applyFont="1" applyFill="1" applyBorder="1" applyAlignment="1">
      <alignment vertical="center" wrapText="1"/>
    </xf>
    <xf numFmtId="2" fontId="28" fillId="8" borderId="4" xfId="16" applyNumberFormat="1" applyFont="1" applyFill="1" applyBorder="1" applyAlignment="1">
      <alignment horizontal="left" vertical="top"/>
    </xf>
    <xf numFmtId="2" fontId="28" fillId="8" borderId="6" xfId="16" applyNumberFormat="1" applyFont="1" applyFill="1" applyBorder="1" applyAlignment="1">
      <alignment horizontal="left" vertical="top"/>
    </xf>
    <xf numFmtId="173" fontId="2" fillId="8" borderId="42" xfId="10" applyNumberFormat="1" applyFont="1" applyFill="1" applyBorder="1" applyAlignment="1">
      <alignment horizontal="right" vertical="top"/>
    </xf>
    <xf numFmtId="174" fontId="2" fillId="8" borderId="42" xfId="16" applyNumberFormat="1" applyFont="1" applyFill="1" applyBorder="1" applyAlignment="1">
      <alignment horizontal="right" vertical="top" wrapText="1"/>
    </xf>
    <xf numFmtId="0" fontId="28" fillId="10" borderId="42" xfId="2" applyFont="1" applyFill="1" applyBorder="1" applyAlignment="1">
      <alignment horizontal="center" vertical="top"/>
    </xf>
    <xf numFmtId="2" fontId="28" fillId="6" borderId="42" xfId="16" applyNumberFormat="1" applyFont="1" applyFill="1" applyBorder="1" applyAlignment="1">
      <alignment vertical="center" wrapText="1"/>
    </xf>
    <xf numFmtId="2" fontId="28" fillId="8" borderId="1" xfId="16" applyNumberFormat="1" applyFont="1" applyFill="1" applyBorder="1" applyAlignment="1">
      <alignment horizontal="left" vertical="top"/>
    </xf>
    <xf numFmtId="2" fontId="28" fillId="8" borderId="3" xfId="16" applyNumberFormat="1" applyFont="1" applyFill="1" applyBorder="1" applyAlignment="1">
      <alignment horizontal="left" vertical="top"/>
    </xf>
    <xf numFmtId="2" fontId="28" fillId="2" borderId="19" xfId="16" applyNumberFormat="1" applyFont="1" applyFill="1" applyBorder="1" applyAlignment="1">
      <alignment horizontal="left" wrapText="1"/>
    </xf>
    <xf numFmtId="2" fontId="28" fillId="2" borderId="0" xfId="16" applyNumberFormat="1" applyFont="1" applyFill="1" applyAlignment="1">
      <alignment horizontal="left" wrapText="1"/>
    </xf>
    <xf numFmtId="173" fontId="2" fillId="8" borderId="19" xfId="16" applyNumberFormat="1" applyFont="1" applyFill="1" applyBorder="1" applyAlignment="1">
      <alignment horizontal="right" vertical="center"/>
    </xf>
    <xf numFmtId="0" fontId="2" fillId="2" borderId="19" xfId="2" applyFill="1" applyBorder="1" applyAlignment="1">
      <alignment horizontal="right" vertical="center"/>
    </xf>
    <xf numFmtId="0" fontId="28" fillId="10" borderId="60" xfId="2" applyFont="1" applyFill="1" applyBorder="1" applyAlignment="1">
      <alignment horizontal="center" vertical="center"/>
    </xf>
    <xf numFmtId="2" fontId="28" fillId="2" borderId="19" xfId="16" applyNumberFormat="1" applyFont="1" applyFill="1" applyBorder="1" applyAlignment="1">
      <alignment horizontal="left"/>
    </xf>
    <xf numFmtId="174" fontId="2" fillId="2" borderId="19" xfId="10" applyFont="1" applyFill="1" applyBorder="1" applyAlignment="1">
      <alignment horizontal="right" wrapText="1"/>
    </xf>
    <xf numFmtId="2" fontId="2" fillId="8" borderId="19" xfId="16" applyNumberFormat="1" applyFont="1" applyFill="1" applyBorder="1" applyAlignment="1">
      <alignment horizontal="right"/>
    </xf>
    <xf numFmtId="2" fontId="28" fillId="2" borderId="0" xfId="16" applyNumberFormat="1" applyFont="1" applyFill="1" applyAlignment="1">
      <alignment horizontal="left"/>
    </xf>
    <xf numFmtId="10" fontId="2" fillId="0" borderId="19" xfId="6" applyNumberFormat="1" applyFont="1" applyFill="1" applyBorder="1" applyAlignment="1">
      <alignment horizontal="right"/>
    </xf>
    <xf numFmtId="2" fontId="2" fillId="2" borderId="19" xfId="16" applyNumberFormat="1" applyFont="1" applyFill="1" applyBorder="1" applyAlignment="1">
      <alignment horizontal="right"/>
    </xf>
    <xf numFmtId="174" fontId="2" fillId="0" borderId="19" xfId="16" applyNumberFormat="1" applyFont="1" applyBorder="1" applyAlignment="1">
      <alignment horizontal="right" wrapText="1"/>
    </xf>
    <xf numFmtId="0" fontId="2" fillId="8" borderId="19" xfId="2" applyFill="1" applyBorder="1" applyAlignment="1">
      <alignment horizontal="right"/>
    </xf>
    <xf numFmtId="2" fontId="2" fillId="8" borderId="19" xfId="16" applyNumberFormat="1" applyFont="1" applyFill="1" applyBorder="1" applyAlignment="1">
      <alignment horizontal="right" vertical="center"/>
    </xf>
    <xf numFmtId="0" fontId="2" fillId="8" borderId="19" xfId="2" applyFill="1" applyBorder="1" applyAlignment="1">
      <alignment horizontal="right" vertical="center"/>
    </xf>
    <xf numFmtId="0" fontId="28" fillId="10" borderId="37" xfId="2" applyFont="1" applyFill="1" applyBorder="1" applyAlignment="1">
      <alignment horizontal="center" vertical="center"/>
    </xf>
    <xf numFmtId="10" fontId="2" fillId="8" borderId="34" xfId="16" applyNumberFormat="1" applyFont="1" applyFill="1" applyBorder="1" applyAlignment="1">
      <alignment horizontal="right"/>
    </xf>
    <xf numFmtId="0" fontId="2" fillId="8" borderId="51" xfId="2" applyFill="1" applyBorder="1" applyAlignment="1">
      <alignment horizontal="right"/>
    </xf>
    <xf numFmtId="0" fontId="28" fillId="10" borderId="29" xfId="2" applyFont="1" applyFill="1" applyBorder="1" applyAlignment="1">
      <alignment horizontal="center" vertical="top"/>
    </xf>
    <xf numFmtId="182" fontId="2" fillId="0" borderId="19" xfId="6" applyNumberFormat="1" applyFont="1" applyFill="1" applyBorder="1" applyAlignment="1">
      <alignment horizontal="right" vertical="top"/>
    </xf>
    <xf numFmtId="182" fontId="2" fillId="0" borderId="60" xfId="6" applyNumberFormat="1" applyFont="1" applyFill="1" applyBorder="1" applyAlignment="1">
      <alignment horizontal="right" vertical="top"/>
    </xf>
    <xf numFmtId="0" fontId="2" fillId="2" borderId="60" xfId="2" applyFill="1" applyBorder="1" applyAlignment="1">
      <alignment horizontal="right" vertical="center"/>
    </xf>
    <xf numFmtId="0" fontId="28" fillId="10" borderId="29" xfId="2" applyFont="1" applyFill="1" applyBorder="1" applyAlignment="1">
      <alignment horizontal="center" vertical="center"/>
    </xf>
    <xf numFmtId="174" fontId="2" fillId="8" borderId="19" xfId="16" applyNumberFormat="1" applyFont="1" applyFill="1" applyBorder="1" applyAlignment="1">
      <alignment horizontal="right"/>
    </xf>
    <xf numFmtId="173" fontId="2" fillId="2" borderId="60" xfId="16" applyNumberFormat="1" applyFont="1" applyFill="1" applyBorder="1" applyAlignment="1">
      <alignment horizontal="right"/>
    </xf>
    <xf numFmtId="10" fontId="2" fillId="8" borderId="19" xfId="16" applyNumberFormat="1" applyFont="1" applyFill="1" applyBorder="1" applyAlignment="1">
      <alignment horizontal="right"/>
    </xf>
    <xf numFmtId="174" fontId="2" fillId="2" borderId="60" xfId="2" applyNumberFormat="1" applyFill="1" applyBorder="1" applyAlignment="1">
      <alignment horizontal="right"/>
    </xf>
    <xf numFmtId="0" fontId="2" fillId="8" borderId="60" xfId="2" applyFill="1" applyBorder="1" applyAlignment="1">
      <alignment horizontal="right"/>
    </xf>
    <xf numFmtId="10" fontId="2" fillId="0" borderId="60" xfId="2" applyNumberFormat="1" applyBorder="1" applyAlignment="1">
      <alignment horizontal="right"/>
    </xf>
    <xf numFmtId="0" fontId="2" fillId="8" borderId="60" xfId="2" applyFill="1" applyBorder="1" applyAlignment="1">
      <alignment horizontal="right" vertical="center"/>
    </xf>
    <xf numFmtId="0" fontId="2" fillId="8" borderId="37" xfId="2" applyFill="1" applyBorder="1" applyAlignment="1">
      <alignment horizontal="right" vertical="center"/>
    </xf>
    <xf numFmtId="0" fontId="28" fillId="10" borderId="43" xfId="2" applyFont="1" applyFill="1" applyBorder="1" applyAlignment="1">
      <alignment horizontal="center" vertical="top"/>
    </xf>
    <xf numFmtId="2" fontId="28" fillId="8" borderId="19" xfId="16" applyNumberFormat="1" applyFont="1" applyFill="1" applyBorder="1" applyAlignment="1">
      <alignment horizontal="left" wrapText="1"/>
    </xf>
    <xf numFmtId="2" fontId="28" fillId="8" borderId="0" xfId="16" applyNumberFormat="1" applyFont="1" applyFill="1" applyAlignment="1">
      <alignment horizontal="left" wrapText="1"/>
    </xf>
    <xf numFmtId="0" fontId="2" fillId="2" borderId="60" xfId="2" applyFill="1" applyBorder="1" applyAlignment="1">
      <alignment horizontal="right"/>
    </xf>
    <xf numFmtId="2" fontId="2" fillId="8" borderId="60" xfId="16" applyNumberFormat="1" applyFont="1" applyFill="1" applyBorder="1" applyAlignment="1">
      <alignment horizontal="right"/>
    </xf>
    <xf numFmtId="2" fontId="2" fillId="0" borderId="19" xfId="16" applyNumberFormat="1" applyFont="1" applyBorder="1" applyAlignment="1">
      <alignment horizontal="right"/>
    </xf>
    <xf numFmtId="0" fontId="28" fillId="2" borderId="60" xfId="2" applyFont="1" applyFill="1" applyBorder="1" applyAlignment="1">
      <alignment horizontal="right"/>
    </xf>
    <xf numFmtId="2" fontId="28" fillId="8" borderId="4" xfId="16" applyNumberFormat="1" applyFont="1" applyFill="1" applyBorder="1" applyAlignment="1">
      <alignment horizontal="right"/>
    </xf>
    <xf numFmtId="0" fontId="28" fillId="8" borderId="37" xfId="2" applyFont="1" applyFill="1" applyBorder="1" applyAlignment="1">
      <alignment horizontal="right"/>
    </xf>
    <xf numFmtId="0" fontId="28" fillId="10" borderId="6" xfId="2" applyFont="1" applyFill="1" applyBorder="1" applyAlignment="1">
      <alignment horizontal="center" vertical="top"/>
    </xf>
    <xf numFmtId="0" fontId="32" fillId="8" borderId="4" xfId="2" applyFont="1" applyFill="1" applyBorder="1"/>
    <xf numFmtId="2" fontId="32" fillId="8" borderId="5" xfId="2" applyNumberFormat="1" applyFont="1" applyFill="1" applyBorder="1"/>
    <xf numFmtId="0" fontId="32" fillId="8" borderId="5" xfId="2" applyFont="1" applyFill="1" applyBorder="1"/>
    <xf numFmtId="168" fontId="32" fillId="8" borderId="0" xfId="2" applyNumberFormat="1" applyFont="1" applyFill="1"/>
    <xf numFmtId="0" fontId="32" fillId="8" borderId="29" xfId="2" applyFont="1" applyFill="1" applyBorder="1" applyAlignment="1">
      <alignment horizontal="center"/>
    </xf>
    <xf numFmtId="176" fontId="22" fillId="9" borderId="51" xfId="4" applyNumberFormat="1" applyFont="1" applyFill="1" applyBorder="1" applyAlignment="1">
      <alignment horizontal="center" vertical="center"/>
    </xf>
    <xf numFmtId="176" fontId="22" fillId="9" borderId="42" xfId="4" applyNumberFormat="1" applyFont="1" applyFill="1" applyBorder="1" applyAlignment="1">
      <alignment horizontal="center" vertical="center" wrapText="1"/>
    </xf>
    <xf numFmtId="10" fontId="22" fillId="9" borderId="42" xfId="4" applyNumberFormat="1" applyFont="1" applyFill="1" applyBorder="1" applyAlignment="1">
      <alignment horizontal="center" vertical="center" wrapText="1"/>
    </xf>
    <xf numFmtId="0" fontId="22" fillId="9" borderId="34" xfId="4" applyFont="1" applyFill="1" applyBorder="1" applyAlignment="1">
      <alignment horizontal="center" vertical="center" wrapText="1"/>
    </xf>
    <xf numFmtId="0" fontId="22" fillId="9" borderId="42" xfId="4" applyFont="1" applyFill="1" applyBorder="1" applyAlignment="1">
      <alignment horizontal="center" vertical="center" wrapText="1"/>
    </xf>
    <xf numFmtId="2" fontId="15" fillId="6" borderId="51" xfId="4" applyNumberFormat="1" applyFont="1" applyFill="1" applyBorder="1" applyAlignment="1">
      <alignment vertical="center"/>
    </xf>
    <xf numFmtId="176" fontId="2" fillId="0" borderId="29" xfId="4" applyNumberFormat="1" applyBorder="1" applyAlignment="1">
      <alignment horizontal="center" vertical="center" wrapText="1"/>
    </xf>
    <xf numFmtId="10" fontId="15" fillId="2" borderId="19" xfId="5" applyNumberFormat="1" applyFont="1" applyFill="1" applyBorder="1" applyAlignment="1" applyProtection="1">
      <alignment horizontal="center" vertical="center"/>
    </xf>
    <xf numFmtId="10" fontId="15" fillId="2" borderId="29" xfId="5" applyNumberFormat="1" applyFont="1" applyFill="1" applyBorder="1" applyAlignment="1">
      <alignment horizontal="center" vertical="center"/>
    </xf>
    <xf numFmtId="2" fontId="15" fillId="6" borderId="60" xfId="4" applyNumberFormat="1" applyFont="1" applyFill="1" applyBorder="1" applyAlignment="1">
      <alignment vertical="center"/>
    </xf>
    <xf numFmtId="3" fontId="15" fillId="2" borderId="29" xfId="14" applyNumberFormat="1" applyFont="1" applyFill="1" applyBorder="1" applyAlignment="1" applyProtection="1">
      <alignment horizontal="center" vertical="center"/>
    </xf>
    <xf numFmtId="174" fontId="15" fillId="2" borderId="60" xfId="11" applyFont="1" applyFill="1" applyBorder="1" applyAlignment="1">
      <alignment horizontal="right" vertical="center"/>
    </xf>
    <xf numFmtId="2" fontId="15" fillId="6" borderId="37" xfId="4" applyNumberFormat="1" applyFont="1" applyFill="1" applyBorder="1" applyAlignment="1">
      <alignment vertical="center"/>
    </xf>
    <xf numFmtId="174" fontId="15" fillId="2" borderId="37" xfId="11" applyFont="1" applyFill="1" applyBorder="1" applyAlignment="1">
      <alignment horizontal="right" vertical="center"/>
    </xf>
    <xf numFmtId="3" fontId="15" fillId="0" borderId="1" xfId="14" applyNumberFormat="1" applyFont="1" applyFill="1" applyBorder="1" applyAlignment="1" applyProtection="1">
      <alignment horizontal="center" vertical="center"/>
    </xf>
    <xf numFmtId="10" fontId="15" fillId="0" borderId="42" xfId="5" applyNumberFormat="1" applyFont="1" applyFill="1" applyBorder="1" applyAlignment="1" applyProtection="1">
      <alignment horizontal="center" vertical="center"/>
    </xf>
    <xf numFmtId="0" fontId="32" fillId="8" borderId="19" xfId="2" applyFont="1" applyFill="1" applyBorder="1"/>
    <xf numFmtId="0" fontId="32" fillId="8" borderId="0" xfId="2" applyFont="1" applyFill="1"/>
    <xf numFmtId="43" fontId="32" fillId="8" borderId="0" xfId="2" applyNumberFormat="1" applyFont="1" applyFill="1"/>
    <xf numFmtId="0" fontId="28" fillId="6" borderId="1" xfId="2" applyFont="1" applyFill="1" applyBorder="1"/>
    <xf numFmtId="0" fontId="28" fillId="6" borderId="2" xfId="2" applyFont="1" applyFill="1" applyBorder="1"/>
    <xf numFmtId="10" fontId="34" fillId="0" borderId="42" xfId="17" applyNumberFormat="1" applyFont="1" applyFill="1" applyBorder="1"/>
    <xf numFmtId="0" fontId="32" fillId="2" borderId="0" xfId="2" applyFont="1" applyFill="1"/>
    <xf numFmtId="0" fontId="32" fillId="0" borderId="19" xfId="2" applyFont="1" applyBorder="1"/>
    <xf numFmtId="0" fontId="32" fillId="0" borderId="0" xfId="2" applyFont="1"/>
    <xf numFmtId="168" fontId="32" fillId="0" borderId="0" xfId="2" applyNumberFormat="1" applyFont="1"/>
    <xf numFmtId="0" fontId="32" fillId="0" borderId="29" xfId="2" applyFont="1" applyBorder="1" applyAlignment="1">
      <alignment horizontal="center"/>
    </xf>
    <xf numFmtId="176" fontId="22" fillId="9" borderId="42" xfId="4" applyNumberFormat="1" applyFont="1" applyFill="1" applyBorder="1" applyAlignment="1">
      <alignment horizontal="center" vertical="center"/>
    </xf>
    <xf numFmtId="0" fontId="14" fillId="6" borderId="19" xfId="2" applyFont="1" applyFill="1" applyBorder="1"/>
    <xf numFmtId="9" fontId="14" fillId="8" borderId="60" xfId="12" applyFont="1" applyFill="1" applyBorder="1" applyAlignment="1">
      <alignment horizontal="center"/>
    </xf>
    <xf numFmtId="0" fontId="2" fillId="6" borderId="34" xfId="2" applyFill="1" applyBorder="1"/>
    <xf numFmtId="174" fontId="2" fillId="2" borderId="35" xfId="10" applyFont="1" applyFill="1" applyBorder="1" applyAlignment="1"/>
    <xf numFmtId="9" fontId="2" fillId="8" borderId="51" xfId="12" applyFont="1" applyFill="1" applyBorder="1" applyAlignment="1">
      <alignment horizontal="center"/>
    </xf>
    <xf numFmtId="174" fontId="2" fillId="2" borderId="0" xfId="10" applyFont="1" applyFill="1" applyBorder="1" applyAlignment="1"/>
    <xf numFmtId="9" fontId="2" fillId="8" borderId="60" xfId="12" applyFont="1" applyFill="1" applyBorder="1" applyAlignment="1">
      <alignment horizontal="center"/>
    </xf>
    <xf numFmtId="0" fontId="2" fillId="6" borderId="4" xfId="2" applyFill="1" applyBorder="1"/>
    <xf numFmtId="174" fontId="2" fillId="2" borderId="5" xfId="10" applyFont="1" applyFill="1" applyBorder="1" applyAlignment="1"/>
    <xf numFmtId="9" fontId="2" fillId="8" borderId="37" xfId="12" applyFont="1" applyFill="1" applyBorder="1" applyAlignment="1">
      <alignment horizontal="center"/>
    </xf>
    <xf numFmtId="0" fontId="2" fillId="0" borderId="19" xfId="2" applyBorder="1"/>
    <xf numFmtId="174" fontId="2" fillId="8" borderId="0" xfId="10" applyFont="1" applyFill="1" applyBorder="1" applyAlignment="1"/>
    <xf numFmtId="9" fontId="2" fillId="8" borderId="29" xfId="12" applyFont="1" applyFill="1" applyBorder="1" applyAlignment="1">
      <alignment horizontal="center"/>
    </xf>
    <xf numFmtId="0" fontId="2" fillId="6" borderId="51" xfId="2" applyFill="1" applyBorder="1" applyAlignment="1">
      <alignment wrapText="1"/>
    </xf>
    <xf numFmtId="174" fontId="2" fillId="8" borderId="51" xfId="10" applyFont="1" applyFill="1" applyBorder="1" applyAlignment="1"/>
    <xf numFmtId="0" fontId="2" fillId="6" borderId="60" xfId="2" applyFill="1" applyBorder="1" applyAlignment="1">
      <alignment wrapText="1"/>
    </xf>
    <xf numFmtId="43" fontId="2" fillId="8" borderId="57" xfId="10" applyNumberFormat="1" applyFont="1" applyFill="1" applyBorder="1" applyAlignment="1"/>
    <xf numFmtId="174" fontId="2" fillId="8" borderId="57" xfId="10" applyFont="1" applyFill="1" applyBorder="1" applyAlignment="1"/>
    <xf numFmtId="0" fontId="18" fillId="6" borderId="60" xfId="2" applyFont="1" applyFill="1" applyBorder="1" applyAlignment="1">
      <alignment wrapText="1"/>
    </xf>
    <xf numFmtId="174" fontId="18" fillId="8" borderId="60" xfId="10" applyFont="1" applyFill="1" applyBorder="1" applyAlignment="1"/>
    <xf numFmtId="174" fontId="2" fillId="8" borderId="37" xfId="10" applyFont="1" applyFill="1" applyBorder="1" applyAlignment="1"/>
    <xf numFmtId="0" fontId="14" fillId="6" borderId="37" xfId="2" applyFont="1" applyFill="1" applyBorder="1" applyAlignment="1">
      <alignment wrapText="1"/>
    </xf>
    <xf numFmtId="174" fontId="14" fillId="8" borderId="37" xfId="10" applyFont="1" applyFill="1" applyBorder="1" applyAlignment="1"/>
    <xf numFmtId="0" fontId="2" fillId="8" borderId="19" xfId="2" applyFill="1" applyBorder="1"/>
    <xf numFmtId="0" fontId="10" fillId="8" borderId="19" xfId="2" applyFont="1" applyFill="1" applyBorder="1"/>
    <xf numFmtId="178" fontId="15" fillId="2" borderId="0" xfId="11" applyNumberFormat="1" applyFont="1" applyFill="1" applyBorder="1" applyAlignment="1" applyProtection="1">
      <alignment horizontal="center"/>
    </xf>
    <xf numFmtId="168" fontId="10" fillId="2" borderId="0" xfId="2" applyNumberFormat="1" applyFont="1" applyFill="1"/>
    <xf numFmtId="9" fontId="35" fillId="15" borderId="43" xfId="5" applyFont="1" applyFill="1" applyBorder="1" applyAlignment="1" applyProtection="1"/>
    <xf numFmtId="9" fontId="35" fillId="15" borderId="29" xfId="5" applyFont="1" applyFill="1" applyBorder="1" applyAlignment="1" applyProtection="1"/>
    <xf numFmtId="9" fontId="35" fillId="15" borderId="6" xfId="5" applyFont="1" applyFill="1" applyBorder="1" applyAlignment="1" applyProtection="1"/>
    <xf numFmtId="174" fontId="15" fillId="2" borderId="0" xfId="11" applyFont="1" applyFill="1" applyBorder="1" applyAlignment="1" applyProtection="1">
      <alignment horizontal="center"/>
    </xf>
    <xf numFmtId="176" fontId="22" fillId="10" borderId="1" xfId="4" applyNumberFormat="1" applyFont="1" applyFill="1" applyBorder="1" applyAlignment="1">
      <alignment horizontal="center" vertical="center" wrapText="1"/>
    </xf>
    <xf numFmtId="0" fontId="22" fillId="10" borderId="42" xfId="4" applyFont="1" applyFill="1" applyBorder="1" applyAlignment="1">
      <alignment horizontal="center" vertical="center" wrapText="1"/>
    </xf>
    <xf numFmtId="10" fontId="22" fillId="10" borderId="2" xfId="15" applyNumberFormat="1" applyFont="1" applyFill="1" applyBorder="1" applyAlignment="1" applyProtection="1">
      <alignment horizontal="center" vertical="center" wrapText="1"/>
    </xf>
    <xf numFmtId="10" fontId="22" fillId="10" borderId="3" xfId="6" applyNumberFormat="1" applyFont="1" applyFill="1" applyBorder="1" applyAlignment="1">
      <alignment horizontal="center" vertical="center"/>
    </xf>
    <xf numFmtId="178" fontId="28" fillId="2" borderId="42" xfId="11" applyNumberFormat="1" applyFont="1" applyFill="1" applyBorder="1" applyAlignment="1">
      <alignment horizontal="center" vertical="center"/>
    </xf>
    <xf numFmtId="10" fontId="28" fillId="2" borderId="2" xfId="4" applyNumberFormat="1" applyFont="1" applyFill="1" applyBorder="1" applyAlignment="1">
      <alignment horizontal="center" vertical="center"/>
    </xf>
    <xf numFmtId="174" fontId="28" fillId="2" borderId="42" xfId="10" applyFont="1" applyFill="1" applyBorder="1" applyAlignment="1">
      <alignment vertical="center"/>
    </xf>
    <xf numFmtId="10" fontId="28" fillId="2" borderId="42" xfId="12" applyNumberFormat="1" applyFont="1" applyFill="1" applyBorder="1" applyAlignment="1">
      <alignment vertical="center"/>
    </xf>
    <xf numFmtId="3" fontId="28" fillId="2" borderId="19" xfId="14" applyNumberFormat="1" applyFont="1" applyFill="1" applyBorder="1" applyAlignment="1">
      <alignment horizontal="left" vertical="center"/>
    </xf>
    <xf numFmtId="183" fontId="28" fillId="2" borderId="0" xfId="4" applyNumberFormat="1" applyFont="1" applyFill="1" applyAlignment="1">
      <alignment horizontal="center" vertical="center"/>
    </xf>
    <xf numFmtId="173" fontId="28" fillId="2" borderId="0" xfId="4" applyNumberFormat="1" applyFont="1" applyFill="1" applyAlignment="1">
      <alignment vertical="center"/>
    </xf>
    <xf numFmtId="176" fontId="22" fillId="10" borderId="42" xfId="4" applyNumberFormat="1" applyFont="1" applyFill="1" applyBorder="1" applyAlignment="1">
      <alignment horizontal="center" vertical="center" wrapText="1"/>
    </xf>
    <xf numFmtId="10" fontId="22" fillId="10" borderId="42" xfId="6" applyNumberFormat="1" applyFont="1" applyFill="1" applyBorder="1" applyAlignment="1">
      <alignment horizontal="center" vertical="center" wrapText="1"/>
    </xf>
    <xf numFmtId="174" fontId="28" fillId="0" borderId="1" xfId="10" applyFont="1" applyFill="1" applyBorder="1" applyAlignment="1">
      <alignment vertical="center"/>
    </xf>
    <xf numFmtId="178" fontId="28" fillId="2" borderId="42" xfId="14" applyNumberFormat="1" applyFont="1" applyFill="1" applyBorder="1" applyAlignment="1">
      <alignment vertical="center"/>
    </xf>
    <xf numFmtId="10" fontId="28" fillId="2" borderId="42" xfId="15" applyNumberFormat="1" applyFont="1" applyFill="1" applyBorder="1" applyAlignment="1">
      <alignment vertical="center"/>
    </xf>
    <xf numFmtId="3" fontId="28" fillId="2" borderId="19" xfId="14" applyNumberFormat="1" applyFont="1" applyFill="1" applyBorder="1" applyAlignment="1">
      <alignment horizontal="center" vertical="center"/>
    </xf>
    <xf numFmtId="10" fontId="28" fillId="2" borderId="0" xfId="4" applyNumberFormat="1" applyFont="1" applyFill="1" applyAlignment="1">
      <alignment horizontal="center" vertical="center"/>
    </xf>
    <xf numFmtId="174" fontId="38" fillId="2" borderId="42" xfId="10" applyFont="1" applyFill="1" applyBorder="1" applyAlignment="1">
      <alignment horizontal="center"/>
    </xf>
    <xf numFmtId="174" fontId="38" fillId="2" borderId="42" xfId="10" applyFont="1" applyFill="1" applyBorder="1" applyAlignment="1" applyProtection="1">
      <alignment horizontal="center"/>
    </xf>
    <xf numFmtId="10" fontId="38" fillId="2" borderId="42" xfId="5" applyNumberFormat="1" applyFont="1" applyFill="1" applyBorder="1" applyAlignment="1" applyProtection="1">
      <alignment horizontal="right"/>
    </xf>
    <xf numFmtId="0" fontId="10" fillId="2" borderId="19" xfId="2" applyFont="1" applyFill="1" applyBorder="1"/>
    <xf numFmtId="2" fontId="28" fillId="2" borderId="4" xfId="4" applyNumberFormat="1" applyFont="1" applyFill="1" applyBorder="1" applyAlignment="1">
      <alignment vertical="center"/>
    </xf>
    <xf numFmtId="2" fontId="28" fillId="2" borderId="5" xfId="4" applyNumberFormat="1" applyFont="1" applyFill="1" applyBorder="1" applyAlignment="1">
      <alignment vertical="center"/>
    </xf>
    <xf numFmtId="2" fontId="28" fillId="2" borderId="6" xfId="4" applyNumberFormat="1" applyFont="1" applyFill="1" applyBorder="1" applyAlignment="1">
      <alignment vertical="center"/>
    </xf>
    <xf numFmtId="2" fontId="29" fillId="6" borderId="37" xfId="4" applyNumberFormat="1" applyFont="1" applyFill="1" applyBorder="1" applyAlignment="1">
      <alignment horizontal="center" vertical="center"/>
    </xf>
    <xf numFmtId="10" fontId="28" fillId="2" borderId="42" xfId="15" applyNumberFormat="1" applyFont="1" applyFill="1" applyBorder="1" applyAlignment="1" applyProtection="1">
      <alignment horizontal="center" vertical="center"/>
    </xf>
    <xf numFmtId="10" fontId="2" fillId="2" borderId="42" xfId="15" applyNumberFormat="1" applyFont="1" applyFill="1" applyBorder="1" applyAlignment="1" applyProtection="1">
      <alignment horizontal="center" vertical="center"/>
    </xf>
    <xf numFmtId="10" fontId="28" fillId="2" borderId="19" xfId="15" applyNumberFormat="1" applyFont="1" applyFill="1" applyBorder="1" applyAlignment="1" applyProtection="1">
      <alignment horizontal="center" vertical="center"/>
    </xf>
    <xf numFmtId="10" fontId="28" fillId="2" borderId="0" xfId="15" applyNumberFormat="1" applyFont="1" applyFill="1" applyBorder="1" applyAlignment="1" applyProtection="1">
      <alignment horizontal="center" vertical="center"/>
    </xf>
    <xf numFmtId="10" fontId="2" fillId="2" borderId="0" xfId="15" applyNumberFormat="1" applyFont="1" applyFill="1" applyBorder="1" applyAlignment="1" applyProtection="1">
      <alignment horizontal="center" vertical="center"/>
    </xf>
    <xf numFmtId="10" fontId="2" fillId="2" borderId="29" xfId="15" applyNumberFormat="1" applyFont="1" applyFill="1" applyBorder="1" applyAlignment="1" applyProtection="1">
      <alignment horizontal="center" vertical="center"/>
    </xf>
    <xf numFmtId="2" fontId="29" fillId="6" borderId="42" xfId="4" applyNumberFormat="1" applyFont="1" applyFill="1" applyBorder="1" applyAlignment="1">
      <alignment horizontal="center" vertical="center"/>
    </xf>
    <xf numFmtId="10" fontId="2" fillId="0" borderId="42" xfId="15" applyNumberFormat="1" applyFont="1" applyFill="1" applyBorder="1" applyAlignment="1" applyProtection="1">
      <alignment horizontal="center" vertical="center"/>
    </xf>
    <xf numFmtId="17" fontId="39" fillId="2" borderId="0" xfId="2" applyNumberFormat="1" applyFont="1" applyFill="1" applyAlignment="1">
      <alignment horizontal="center" wrapText="1"/>
    </xf>
    <xf numFmtId="17" fontId="39" fillId="8" borderId="29" xfId="2" applyNumberFormat="1" applyFont="1" applyFill="1" applyBorder="1" applyAlignment="1">
      <alignment horizontal="center" wrapText="1"/>
    </xf>
    <xf numFmtId="10" fontId="39" fillId="2" borderId="0" xfId="15" applyNumberFormat="1" applyFont="1" applyFill="1" applyBorder="1" applyAlignment="1">
      <alignment horizontal="center" wrapText="1"/>
    </xf>
    <xf numFmtId="10" fontId="39" fillId="8" borderId="29" xfId="15" applyNumberFormat="1" applyFont="1" applyFill="1" applyBorder="1" applyAlignment="1">
      <alignment horizontal="center" wrapText="1"/>
    </xf>
    <xf numFmtId="0" fontId="10" fillId="8" borderId="0" xfId="2" applyFont="1" applyFill="1" applyAlignment="1">
      <alignment horizontal="center"/>
    </xf>
    <xf numFmtId="0" fontId="22" fillId="10" borderId="34" xfId="2" applyFont="1" applyFill="1" applyBorder="1" applyAlignment="1">
      <alignment horizontal="center"/>
    </xf>
    <xf numFmtId="0" fontId="22" fillId="10" borderId="35" xfId="2" applyFont="1" applyFill="1" applyBorder="1" applyAlignment="1">
      <alignment horizontal="center"/>
    </xf>
    <xf numFmtId="0" fontId="2" fillId="10" borderId="34" xfId="2" applyFill="1" applyBorder="1"/>
    <xf numFmtId="0" fontId="10" fillId="10" borderId="35" xfId="2" applyFont="1" applyFill="1" applyBorder="1"/>
    <xf numFmtId="184" fontId="2" fillId="2" borderId="34" xfId="2" applyNumberFormat="1" applyFill="1" applyBorder="1"/>
    <xf numFmtId="184" fontId="2" fillId="2" borderId="60" xfId="2" applyNumberFormat="1" applyFill="1" applyBorder="1"/>
    <xf numFmtId="0" fontId="2" fillId="10" borderId="19" xfId="2" applyFill="1" applyBorder="1"/>
    <xf numFmtId="0" fontId="10" fillId="10" borderId="0" xfId="2" applyFont="1" applyFill="1"/>
    <xf numFmtId="175" fontId="2" fillId="2" borderId="19" xfId="2" applyNumberFormat="1" applyFill="1" applyBorder="1"/>
    <xf numFmtId="175" fontId="2" fillId="2" borderId="60" xfId="2" applyNumberFormat="1" applyFill="1" applyBorder="1"/>
    <xf numFmtId="0" fontId="2" fillId="10" borderId="7" xfId="2" applyFill="1" applyBorder="1" applyAlignment="1">
      <alignment vertical="top"/>
    </xf>
    <xf numFmtId="0" fontId="10" fillId="10" borderId="8" xfId="2" applyFont="1" applyFill="1" applyBorder="1"/>
    <xf numFmtId="0" fontId="2" fillId="2" borderId="7" xfId="2" applyFill="1" applyBorder="1" applyAlignment="1">
      <alignment horizontal="right" wrapText="1"/>
    </xf>
    <xf numFmtId="0" fontId="2" fillId="2" borderId="57" xfId="2" applyFill="1" applyBorder="1" applyAlignment="1">
      <alignment horizontal="right" wrapText="1"/>
    </xf>
    <xf numFmtId="0" fontId="2" fillId="10" borderId="19" xfId="2" applyFill="1" applyBorder="1" applyAlignment="1">
      <alignment vertical="top"/>
    </xf>
    <xf numFmtId="0" fontId="2" fillId="2" borderId="19" xfId="2" applyFill="1" applyBorder="1" applyAlignment="1">
      <alignment horizontal="right" wrapText="1"/>
    </xf>
    <xf numFmtId="0" fontId="2" fillId="2" borderId="60" xfId="2" applyFill="1" applyBorder="1" applyAlignment="1">
      <alignment horizontal="right" wrapText="1"/>
    </xf>
    <xf numFmtId="44" fontId="2" fillId="2" borderId="19" xfId="18" applyFont="1" applyFill="1" applyBorder="1" applyAlignment="1">
      <alignment horizontal="right" wrapText="1"/>
    </xf>
    <xf numFmtId="0" fontId="2" fillId="10" borderId="12" xfId="2" applyFill="1" applyBorder="1"/>
    <xf numFmtId="0" fontId="10" fillId="10" borderId="22" xfId="2" applyFont="1" applyFill="1" applyBorder="1"/>
    <xf numFmtId="0" fontId="2" fillId="8" borderId="12" xfId="2" applyFill="1" applyBorder="1"/>
    <xf numFmtId="0" fontId="2" fillId="8" borderId="62" xfId="2" applyFill="1" applyBorder="1"/>
    <xf numFmtId="175" fontId="2" fillId="8" borderId="19" xfId="2" applyNumberFormat="1" applyFill="1" applyBorder="1"/>
    <xf numFmtId="175" fontId="2" fillId="8" borderId="60" xfId="2" applyNumberFormat="1" applyFill="1" applyBorder="1"/>
    <xf numFmtId="175" fontId="2" fillId="8" borderId="60" xfId="2" applyNumberFormat="1" applyFill="1" applyBorder="1" applyAlignment="1">
      <alignment horizontal="right"/>
    </xf>
    <xf numFmtId="0" fontId="14" fillId="5" borderId="24" xfId="2" applyFont="1" applyFill="1" applyBorder="1"/>
    <xf numFmtId="0" fontId="10" fillId="5" borderId="25" xfId="2" applyFont="1" applyFill="1" applyBorder="1"/>
    <xf numFmtId="184" fontId="14" fillId="5" borderId="24" xfId="2" applyNumberFormat="1" applyFont="1" applyFill="1" applyBorder="1" applyAlignment="1">
      <alignment horizontal="right" wrapText="1"/>
    </xf>
    <xf numFmtId="184" fontId="14" fillId="5" borderId="41" xfId="2" applyNumberFormat="1" applyFont="1" applyFill="1" applyBorder="1" applyAlignment="1">
      <alignment horizontal="right" wrapText="1"/>
    </xf>
    <xf numFmtId="44" fontId="14" fillId="5" borderId="41" xfId="2" applyNumberFormat="1" applyFont="1" applyFill="1" applyBorder="1" applyAlignment="1">
      <alignment horizontal="right" wrapText="1"/>
    </xf>
    <xf numFmtId="10" fontId="28" fillId="0" borderId="4" xfId="15" applyNumberFormat="1" applyFont="1" applyFill="1" applyBorder="1" applyAlignment="1" applyProtection="1">
      <alignment horizontal="center" vertical="center"/>
    </xf>
    <xf numFmtId="10" fontId="28" fillId="2" borderId="5" xfId="15" applyNumberFormat="1" applyFont="1" applyFill="1" applyBorder="1" applyAlignment="1" applyProtection="1">
      <alignment horizontal="center" vertical="center"/>
    </xf>
    <xf numFmtId="10" fontId="28" fillId="2" borderId="5" xfId="15" applyNumberFormat="1" applyFont="1" applyFill="1" applyBorder="1" applyAlignment="1">
      <alignment horizontal="center" vertical="center"/>
    </xf>
    <xf numFmtId="10" fontId="28" fillId="2" borderId="5" xfId="4" applyNumberFormat="1" applyFont="1" applyFill="1" applyBorder="1" applyAlignment="1">
      <alignment horizontal="center" vertical="center"/>
    </xf>
    <xf numFmtId="168" fontId="10" fillId="2" borderId="5" xfId="2" applyNumberFormat="1" applyFont="1" applyFill="1" applyBorder="1"/>
    <xf numFmtId="0" fontId="10" fillId="8" borderId="6" xfId="2" applyFont="1" applyFill="1" applyBorder="1" applyAlignment="1">
      <alignment horizontal="center"/>
    </xf>
    <xf numFmtId="2" fontId="15" fillId="2" borderId="19" xfId="4" applyNumberFormat="1" applyFont="1" applyFill="1" applyBorder="1" applyAlignment="1">
      <alignment vertical="center"/>
    </xf>
    <xf numFmtId="178" fontId="2" fillId="2" borderId="60" xfId="10" applyNumberFormat="1" applyFont="1" applyFill="1" applyBorder="1"/>
    <xf numFmtId="10" fontId="15" fillId="2" borderId="0" xfId="15" applyNumberFormat="1" applyFont="1" applyFill="1" applyBorder="1" applyAlignment="1">
      <alignment vertical="center"/>
    </xf>
    <xf numFmtId="3" fontId="15" fillId="2" borderId="19" xfId="4" applyNumberFormat="1" applyFont="1" applyFill="1" applyBorder="1" applyAlignment="1">
      <alignment horizontal="right" vertical="center"/>
    </xf>
    <xf numFmtId="10" fontId="2" fillId="2" borderId="60" xfId="15" applyNumberFormat="1" applyFont="1" applyFill="1" applyBorder="1" applyAlignment="1">
      <alignment horizontal="right"/>
    </xf>
    <xf numFmtId="2" fontId="31" fillId="6" borderId="1" xfId="4" applyNumberFormat="1" applyFont="1" applyFill="1" applyBorder="1" applyAlignment="1">
      <alignment vertical="center"/>
    </xf>
    <xf numFmtId="178" fontId="31" fillId="6" borderId="42" xfId="10" applyNumberFormat="1" applyFont="1" applyFill="1" applyBorder="1" applyAlignment="1">
      <alignment horizontal="right" vertical="center"/>
    </xf>
    <xf numFmtId="10" fontId="31" fillId="6" borderId="42" xfId="15" applyNumberFormat="1" applyFont="1" applyFill="1" applyBorder="1" applyAlignment="1">
      <alignment horizontal="right" vertical="center"/>
    </xf>
    <xf numFmtId="3" fontId="31" fillId="6" borderId="42" xfId="4" applyNumberFormat="1" applyFont="1" applyFill="1" applyBorder="1" applyAlignment="1">
      <alignment horizontal="right" vertical="center"/>
    </xf>
    <xf numFmtId="10" fontId="31" fillId="6" borderId="42" xfId="4" applyNumberFormat="1" applyFont="1" applyFill="1" applyBorder="1" applyAlignment="1">
      <alignment horizontal="right" vertical="center"/>
    </xf>
    <xf numFmtId="0" fontId="42" fillId="9" borderId="51" xfId="4" applyFont="1" applyFill="1" applyBorder="1" applyAlignment="1">
      <alignment horizontal="center" vertical="center" wrapText="1"/>
    </xf>
    <xf numFmtId="0" fontId="42" fillId="9" borderId="42" xfId="4" applyFont="1" applyFill="1" applyBorder="1" applyAlignment="1">
      <alignment horizontal="center" vertical="center" wrapText="1"/>
    </xf>
    <xf numFmtId="0" fontId="42" fillId="9" borderId="43" xfId="4" applyFont="1" applyFill="1" applyBorder="1" applyAlignment="1">
      <alignment horizontal="center" vertical="center" wrapText="1"/>
    </xf>
    <xf numFmtId="2" fontId="15" fillId="2" borderId="34" xfId="4" applyNumberFormat="1" applyFont="1" applyFill="1" applyBorder="1" applyAlignment="1">
      <alignment vertical="center"/>
    </xf>
    <xf numFmtId="178" fontId="2" fillId="2" borderId="51" xfId="10" applyNumberFormat="1" applyFont="1" applyFill="1" applyBorder="1"/>
    <xf numFmtId="178" fontId="2" fillId="2" borderId="34" xfId="10" applyNumberFormat="1" applyFont="1" applyFill="1" applyBorder="1"/>
    <xf numFmtId="10" fontId="2" fillId="2" borderId="51" xfId="15" applyNumberFormat="1" applyFont="1" applyFill="1" applyBorder="1" applyAlignment="1">
      <alignment horizontal="right"/>
    </xf>
    <xf numFmtId="178" fontId="2" fillId="2" borderId="19" xfId="10" applyNumberFormat="1" applyFont="1" applyFill="1" applyBorder="1"/>
    <xf numFmtId="2" fontId="15" fillId="2" borderId="19" xfId="4" applyNumberFormat="1" applyFont="1" applyFill="1" applyBorder="1" applyAlignment="1">
      <alignment horizontal="left" vertical="center"/>
    </xf>
    <xf numFmtId="178" fontId="2" fillId="2" borderId="37" xfId="10" applyNumberFormat="1" applyFont="1" applyFill="1" applyBorder="1"/>
    <xf numFmtId="178" fontId="2" fillId="2" borderId="4" xfId="10" applyNumberFormat="1" applyFont="1" applyFill="1" applyBorder="1"/>
    <xf numFmtId="10" fontId="2" fillId="2" borderId="37" xfId="15" applyNumberFormat="1" applyFont="1" applyFill="1" applyBorder="1" applyAlignment="1">
      <alignment horizontal="right"/>
    </xf>
    <xf numFmtId="2" fontId="31" fillId="16" borderId="1" xfId="4" applyNumberFormat="1" applyFont="1" applyFill="1" applyBorder="1" applyAlignment="1">
      <alignment vertical="center"/>
    </xf>
    <xf numFmtId="3" fontId="31" fillId="16" borderId="37" xfId="4" applyNumberFormat="1" applyFont="1" applyFill="1" applyBorder="1" applyAlignment="1">
      <alignment horizontal="right" vertical="center"/>
    </xf>
    <xf numFmtId="10" fontId="31" fillId="16" borderId="42" xfId="15" applyNumberFormat="1" applyFont="1" applyFill="1" applyBorder="1" applyAlignment="1">
      <alignment horizontal="right" vertical="center"/>
    </xf>
    <xf numFmtId="10" fontId="31" fillId="16" borderId="37" xfId="4" applyNumberFormat="1" applyFont="1" applyFill="1" applyBorder="1" applyAlignment="1">
      <alignment horizontal="right" vertical="center"/>
    </xf>
    <xf numFmtId="0" fontId="42" fillId="9" borderId="3" xfId="4" applyFont="1" applyFill="1" applyBorder="1" applyAlignment="1">
      <alignment horizontal="center" vertical="center" wrapText="1"/>
    </xf>
    <xf numFmtId="0" fontId="2" fillId="2" borderId="51" xfId="4" applyFill="1" applyBorder="1" applyAlignment="1"/>
    <xf numFmtId="10" fontId="15" fillId="2" borderId="51" xfId="15" applyNumberFormat="1" applyFont="1" applyFill="1" applyBorder="1" applyAlignment="1">
      <alignment vertical="center"/>
    </xf>
    <xf numFmtId="3" fontId="15" fillId="2" borderId="29" xfId="4" applyNumberFormat="1" applyFont="1" applyFill="1" applyBorder="1" applyAlignment="1">
      <alignment horizontal="right" vertical="center"/>
    </xf>
    <xf numFmtId="0" fontId="2" fillId="2" borderId="37" xfId="4" applyFill="1" applyBorder="1" applyAlignment="1"/>
    <xf numFmtId="10" fontId="15" fillId="2" borderId="37" xfId="15" applyNumberFormat="1" applyFont="1" applyFill="1" applyBorder="1" applyAlignment="1">
      <alignment vertical="center"/>
    </xf>
    <xf numFmtId="178" fontId="31" fillId="16" borderId="42" xfId="10" applyNumberFormat="1" applyFont="1" applyFill="1" applyBorder="1" applyAlignment="1">
      <alignment vertical="center"/>
    </xf>
    <xf numFmtId="10" fontId="31" fillId="16" borderId="37" xfId="15" applyNumberFormat="1" applyFont="1" applyFill="1" applyBorder="1" applyAlignment="1">
      <alignment vertical="center"/>
    </xf>
    <xf numFmtId="3" fontId="31" fillId="9" borderId="3" xfId="4" applyNumberFormat="1" applyFont="1" applyFill="1" applyBorder="1" applyAlignment="1">
      <alignment horizontal="right" vertical="center"/>
    </xf>
    <xf numFmtId="10" fontId="31" fillId="16" borderId="42" xfId="15" applyNumberFormat="1" applyFont="1" applyFill="1" applyBorder="1" applyAlignment="1">
      <alignment vertical="center"/>
    </xf>
    <xf numFmtId="178" fontId="15" fillId="2" borderId="0" xfId="10" applyNumberFormat="1" applyFont="1" applyFill="1" applyBorder="1" applyAlignment="1">
      <alignment vertical="center"/>
    </xf>
    <xf numFmtId="10" fontId="15" fillId="2" borderId="51" xfId="5" applyNumberFormat="1" applyFont="1" applyFill="1" applyBorder="1" applyAlignment="1">
      <alignment vertical="center"/>
    </xf>
    <xf numFmtId="3" fontId="15" fillId="2" borderId="0" xfId="4" applyNumberFormat="1" applyFont="1" applyFill="1" applyAlignment="1">
      <alignment horizontal="right" vertical="center"/>
    </xf>
    <xf numFmtId="0" fontId="2" fillId="2" borderId="60" xfId="4" applyFill="1" applyBorder="1" applyAlignment="1"/>
    <xf numFmtId="10" fontId="15" fillId="2" borderId="60" xfId="5" applyNumberFormat="1" applyFont="1" applyFill="1" applyBorder="1" applyAlignment="1">
      <alignment vertical="center"/>
    </xf>
    <xf numFmtId="10" fontId="15" fillId="2" borderId="60" xfId="15" applyNumberFormat="1" applyFont="1" applyFill="1" applyBorder="1" applyAlignment="1">
      <alignment vertical="center"/>
    </xf>
    <xf numFmtId="10" fontId="15" fillId="2" borderId="37" xfId="5" applyNumberFormat="1" applyFont="1" applyFill="1" applyBorder="1" applyAlignment="1">
      <alignment vertical="center"/>
    </xf>
    <xf numFmtId="2" fontId="31" fillId="16" borderId="42" xfId="4" applyNumberFormat="1" applyFont="1" applyFill="1" applyBorder="1" applyAlignment="1">
      <alignment vertical="center"/>
    </xf>
    <xf numFmtId="3" fontId="31" fillId="16" borderId="42" xfId="4" applyNumberFormat="1" applyFont="1" applyFill="1" applyBorder="1" applyAlignment="1">
      <alignment horizontal="right" vertical="center"/>
    </xf>
    <xf numFmtId="178" fontId="2" fillId="2" borderId="0" xfId="10" applyNumberFormat="1" applyFont="1" applyFill="1" applyBorder="1"/>
    <xf numFmtId="10" fontId="2" fillId="2" borderId="51" xfId="15" applyNumberFormat="1" applyFont="1" applyFill="1" applyBorder="1" applyAlignment="1">
      <alignment vertical="center"/>
    </xf>
    <xf numFmtId="3" fontId="2" fillId="2" borderId="29" xfId="4" applyNumberFormat="1" applyFill="1" applyBorder="1" applyAlignment="1">
      <alignment horizontal="right" vertical="center"/>
    </xf>
    <xf numFmtId="10" fontId="2" fillId="2" borderId="37" xfId="15" applyNumberFormat="1" applyFont="1" applyFill="1" applyBorder="1" applyAlignment="1">
      <alignment vertical="center"/>
    </xf>
    <xf numFmtId="0" fontId="42" fillId="0" borderId="42" xfId="4" applyFont="1" applyBorder="1" applyAlignment="1">
      <alignment horizontal="center" vertical="center" wrapText="1"/>
    </xf>
    <xf numFmtId="2" fontId="31" fillId="16" borderId="4" xfId="4" applyNumberFormat="1" applyFont="1" applyFill="1" applyBorder="1" applyAlignment="1">
      <alignment vertical="center"/>
    </xf>
    <xf numFmtId="3" fontId="31" fillId="16" borderId="3" xfId="4" applyNumberFormat="1" applyFont="1" applyFill="1" applyBorder="1" applyAlignment="1">
      <alignment horizontal="right" vertical="center"/>
    </xf>
    <xf numFmtId="0" fontId="15" fillId="2" borderId="60" xfId="4" applyFont="1" applyFill="1" applyBorder="1" applyAlignment="1">
      <alignment horizontal="left" vertical="center"/>
    </xf>
    <xf numFmtId="3" fontId="15" fillId="2" borderId="60" xfId="4" applyNumberFormat="1" applyFont="1" applyFill="1" applyBorder="1" applyAlignment="1">
      <alignment horizontal="right" vertical="center"/>
    </xf>
    <xf numFmtId="10" fontId="2" fillId="2" borderId="29" xfId="15" applyNumberFormat="1" applyFont="1" applyFill="1" applyBorder="1" applyAlignment="1">
      <alignment horizontal="right"/>
    </xf>
    <xf numFmtId="178" fontId="10" fillId="8" borderId="29" xfId="2" applyNumberFormat="1" applyFont="1" applyFill="1" applyBorder="1" applyAlignment="1">
      <alignment horizontal="center"/>
    </xf>
    <xf numFmtId="10" fontId="2" fillId="2" borderId="43" xfId="15" applyNumberFormat="1" applyFont="1" applyFill="1" applyBorder="1" applyAlignment="1">
      <alignment horizontal="right"/>
    </xf>
    <xf numFmtId="10" fontId="10" fillId="2" borderId="29" xfId="5" applyNumberFormat="1" applyFont="1" applyFill="1" applyBorder="1"/>
    <xf numFmtId="0" fontId="15" fillId="2" borderId="19" xfId="4" applyFont="1" applyFill="1" applyBorder="1" applyAlignment="1">
      <alignment vertical="center"/>
    </xf>
    <xf numFmtId="3" fontId="15" fillId="2" borderId="51" xfId="4" applyNumberFormat="1" applyFont="1" applyFill="1" applyBorder="1" applyAlignment="1">
      <alignment horizontal="right" vertical="center"/>
    </xf>
    <xf numFmtId="0" fontId="15" fillId="2" borderId="19" xfId="4" applyFont="1" applyFill="1" applyBorder="1" applyAlignment="1">
      <alignment horizontal="left" vertical="center"/>
    </xf>
    <xf numFmtId="3" fontId="15" fillId="2" borderId="37" xfId="4" applyNumberFormat="1" applyFont="1" applyFill="1" applyBorder="1" applyAlignment="1">
      <alignment horizontal="right" vertical="center"/>
    </xf>
    <xf numFmtId="178" fontId="31" fillId="16" borderId="37" xfId="10" applyNumberFormat="1" applyFont="1" applyFill="1" applyBorder="1" applyAlignment="1">
      <alignment horizontal="right" vertical="center"/>
    </xf>
    <xf numFmtId="10" fontId="31" fillId="16" borderId="42" xfId="4" applyNumberFormat="1" applyFont="1" applyFill="1" applyBorder="1" applyAlignment="1">
      <alignment horizontal="right" vertical="center"/>
    </xf>
    <xf numFmtId="0" fontId="2" fillId="2" borderId="0" xfId="9" applyFill="1"/>
    <xf numFmtId="0" fontId="2" fillId="2" borderId="0" xfId="9" applyFill="1" applyAlignment="1">
      <alignment vertical="center"/>
    </xf>
    <xf numFmtId="0" fontId="2" fillId="0" borderId="0" xfId="9"/>
    <xf numFmtId="0" fontId="10" fillId="2" borderId="0" xfId="9" applyFont="1" applyFill="1"/>
    <xf numFmtId="0" fontId="10" fillId="2" borderId="0" xfId="9" applyFont="1" applyFill="1" applyAlignment="1">
      <alignment vertical="center"/>
    </xf>
    <xf numFmtId="165" fontId="10" fillId="2" borderId="0" xfId="9" applyNumberFormat="1" applyFont="1" applyFill="1"/>
    <xf numFmtId="0" fontId="12" fillId="2" borderId="0" xfId="9" applyFont="1" applyFill="1"/>
    <xf numFmtId="166" fontId="10" fillId="2" borderId="0" xfId="9" applyNumberFormat="1" applyFont="1" applyFill="1"/>
    <xf numFmtId="0" fontId="2" fillId="2" borderId="29" xfId="9" applyFill="1" applyBorder="1"/>
    <xf numFmtId="170" fontId="15" fillId="2" borderId="40" xfId="9" applyNumberFormat="1" applyFont="1" applyFill="1" applyBorder="1" applyAlignment="1">
      <alignment horizontal="center"/>
    </xf>
    <xf numFmtId="172" fontId="2" fillId="2" borderId="29" xfId="9" applyNumberFormat="1" applyFill="1" applyBorder="1"/>
    <xf numFmtId="171" fontId="10" fillId="2" borderId="0" xfId="9" applyNumberFormat="1" applyFont="1" applyFill="1"/>
    <xf numFmtId="167" fontId="15" fillId="0" borderId="40" xfId="9" applyNumberFormat="1" applyFont="1" applyBorder="1" applyAlignment="1">
      <alignment horizontal="center"/>
    </xf>
    <xf numFmtId="167" fontId="15" fillId="2" borderId="40" xfId="9" applyNumberFormat="1" applyFont="1" applyFill="1" applyBorder="1" applyAlignment="1">
      <alignment horizontal="center"/>
    </xf>
    <xf numFmtId="167" fontId="2" fillId="2" borderId="29" xfId="9" applyNumberFormat="1" applyFill="1" applyBorder="1"/>
    <xf numFmtId="170" fontId="15" fillId="2" borderId="0" xfId="9" applyNumberFormat="1" applyFont="1" applyFill="1" applyAlignment="1">
      <alignment horizontal="center"/>
    </xf>
    <xf numFmtId="167" fontId="15" fillId="2" borderId="0" xfId="9" applyNumberFormat="1" applyFont="1" applyFill="1" applyAlignment="1">
      <alignment horizontal="center"/>
    </xf>
    <xf numFmtId="2" fontId="16" fillId="2" borderId="29" xfId="9" applyNumberFormat="1" applyFont="1" applyFill="1" applyBorder="1" applyAlignment="1">
      <alignment vertical="top" wrapText="1"/>
    </xf>
    <xf numFmtId="2" fontId="17" fillId="2" borderId="19" xfId="9" applyNumberFormat="1" applyFont="1" applyFill="1" applyBorder="1" applyAlignment="1">
      <alignment horizontal="left" vertical="top" wrapText="1"/>
    </xf>
    <xf numFmtId="2" fontId="17" fillId="2" borderId="0" xfId="9" applyNumberFormat="1" applyFont="1" applyFill="1" applyAlignment="1">
      <alignment horizontal="left" vertical="top" wrapText="1"/>
    </xf>
    <xf numFmtId="2" fontId="17" fillId="2" borderId="29" xfId="9" applyNumberFormat="1" applyFont="1" applyFill="1" applyBorder="1" applyAlignment="1">
      <alignment horizontal="left" vertical="top" wrapText="1"/>
    </xf>
    <xf numFmtId="4" fontId="2" fillId="2" borderId="0" xfId="9" applyNumberFormat="1" applyFill="1"/>
    <xf numFmtId="175" fontId="20" fillId="8" borderId="45" xfId="8" applyNumberFormat="1" applyFont="1" applyFill="1" applyBorder="1" applyAlignment="1">
      <alignment horizontal="center"/>
    </xf>
    <xf numFmtId="175" fontId="20" fillId="8" borderId="47" xfId="8" applyNumberFormat="1" applyFont="1" applyFill="1" applyBorder="1" applyAlignment="1">
      <alignment horizontal="center"/>
    </xf>
    <xf numFmtId="174" fontId="2" fillId="2" borderId="29" xfId="8" applyFont="1" applyFill="1" applyBorder="1" applyAlignment="1"/>
    <xf numFmtId="4" fontId="10" fillId="2" borderId="0" xfId="9" applyNumberFormat="1" applyFont="1" applyFill="1"/>
    <xf numFmtId="174" fontId="14" fillId="2" borderId="29" xfId="8" applyFont="1" applyFill="1" applyBorder="1" applyAlignment="1"/>
    <xf numFmtId="43" fontId="10" fillId="2" borderId="0" xfId="9" applyNumberFormat="1" applyFont="1" applyFill="1"/>
    <xf numFmtId="173" fontId="43" fillId="7" borderId="0" xfId="6" applyFont="1" applyFill="1" applyBorder="1" applyAlignment="1">
      <alignment horizontal="left"/>
    </xf>
    <xf numFmtId="43" fontId="2" fillId="2" borderId="0" xfId="9" applyNumberFormat="1" applyFill="1"/>
    <xf numFmtId="174" fontId="10" fillId="8" borderId="0" xfId="8" applyFont="1" applyFill="1" applyBorder="1" applyAlignment="1">
      <alignment horizontal="center" wrapText="1"/>
    </xf>
    <xf numFmtId="174" fontId="44" fillId="0" borderId="50" xfId="11" applyFont="1" applyFill="1" applyBorder="1" applyAlignment="1">
      <alignment horizontal="center"/>
    </xf>
    <xf numFmtId="173" fontId="26" fillId="0" borderId="0" xfId="9" applyNumberFormat="1" applyFont="1"/>
    <xf numFmtId="174" fontId="2" fillId="0" borderId="52" xfId="8" applyFont="1" applyFill="1" applyBorder="1" applyAlignment="1">
      <alignment wrapText="1"/>
    </xf>
    <xf numFmtId="174" fontId="2" fillId="0" borderId="53" xfId="8" applyFont="1" applyFill="1" applyBorder="1" applyAlignment="1">
      <alignment wrapText="1"/>
    </xf>
    <xf numFmtId="174" fontId="2" fillId="0" borderId="2" xfId="8" applyFont="1" applyFill="1" applyBorder="1" applyAlignment="1">
      <alignment wrapText="1"/>
    </xf>
    <xf numFmtId="10" fontId="2" fillId="2" borderId="0" xfId="9" applyNumberFormat="1" applyFill="1"/>
    <xf numFmtId="180" fontId="28" fillId="0" borderId="57" xfId="8" applyNumberFormat="1" applyFont="1" applyFill="1" applyBorder="1" applyAlignment="1">
      <alignment horizontal="right"/>
    </xf>
    <xf numFmtId="174" fontId="10" fillId="8" borderId="0" xfId="8" applyFont="1" applyFill="1" applyBorder="1" applyAlignment="1"/>
    <xf numFmtId="180" fontId="44" fillId="0" borderId="39" xfId="8" applyNumberFormat="1" applyFont="1" applyFill="1" applyBorder="1" applyAlignment="1"/>
    <xf numFmtId="180" fontId="15" fillId="0" borderId="40" xfId="8" applyNumberFormat="1" applyFont="1" applyFill="1" applyBorder="1" applyAlignment="1" applyProtection="1">
      <alignment horizontal="right"/>
    </xf>
    <xf numFmtId="180" fontId="15" fillId="0" borderId="60" xfId="8" applyNumberFormat="1" applyFont="1" applyFill="1" applyBorder="1" applyAlignment="1" applyProtection="1">
      <alignment horizontal="right"/>
    </xf>
    <xf numFmtId="180" fontId="30" fillId="0" borderId="42" xfId="8" applyNumberFormat="1" applyFont="1" applyFill="1" applyBorder="1" applyAlignment="1" applyProtection="1">
      <alignment horizontal="right"/>
    </xf>
    <xf numFmtId="180" fontId="31" fillId="0" borderId="66" xfId="8" applyNumberFormat="1" applyFont="1" applyFill="1" applyBorder="1" applyAlignment="1"/>
    <xf numFmtId="174" fontId="10" fillId="2" borderId="0" xfId="8" applyFont="1" applyFill="1" applyBorder="1" applyAlignment="1"/>
    <xf numFmtId="180" fontId="29" fillId="8" borderId="39" xfId="8" applyNumberFormat="1" applyFont="1" applyFill="1" applyBorder="1" applyAlignment="1"/>
    <xf numFmtId="180" fontId="26" fillId="0" borderId="40" xfId="8" applyNumberFormat="1" applyFont="1" applyFill="1" applyBorder="1" applyAlignment="1" applyProtection="1">
      <alignment horizontal="right"/>
    </xf>
    <xf numFmtId="180" fontId="15" fillId="0" borderId="57" xfId="8" applyNumberFormat="1" applyFont="1" applyFill="1" applyBorder="1" applyAlignment="1" applyProtection="1">
      <alignment horizontal="right"/>
    </xf>
    <xf numFmtId="174" fontId="2" fillId="8" borderId="51" xfId="8" applyFont="1" applyFill="1" applyBorder="1" applyAlignment="1">
      <alignment horizontal="right" vertical="top"/>
    </xf>
    <xf numFmtId="174" fontId="2" fillId="2" borderId="60" xfId="8" applyFont="1" applyFill="1" applyBorder="1" applyAlignment="1">
      <alignment horizontal="right" vertical="center"/>
    </xf>
    <xf numFmtId="174" fontId="2" fillId="2" borderId="19" xfId="8" applyFont="1" applyFill="1" applyBorder="1" applyAlignment="1">
      <alignment horizontal="right" vertical="center" wrapText="1"/>
    </xf>
    <xf numFmtId="174" fontId="2" fillId="0" borderId="42" xfId="8" applyFont="1" applyFill="1" applyBorder="1" applyAlignment="1">
      <alignment horizontal="right" vertical="top"/>
    </xf>
    <xf numFmtId="174" fontId="2" fillId="2" borderId="42" xfId="8" applyFont="1" applyFill="1" applyBorder="1" applyAlignment="1">
      <alignment horizontal="right" vertical="top" wrapText="1"/>
    </xf>
    <xf numFmtId="174" fontId="2" fillId="8" borderId="19" xfId="8" applyFont="1" applyFill="1" applyBorder="1" applyAlignment="1">
      <alignment horizontal="right"/>
    </xf>
    <xf numFmtId="174" fontId="2" fillId="8" borderId="60" xfId="8" applyFont="1" applyFill="1" applyBorder="1" applyAlignment="1">
      <alignment horizontal="right"/>
    </xf>
    <xf numFmtId="174" fontId="2" fillId="0" borderId="51" xfId="8" applyFont="1" applyFill="1" applyBorder="1" applyAlignment="1">
      <alignment horizontal="center" vertical="center" wrapText="1"/>
    </xf>
    <xf numFmtId="3" fontId="15" fillId="2" borderId="0" xfId="9" applyNumberFormat="1" applyFont="1" applyFill="1" applyAlignment="1">
      <alignment horizontal="center" vertical="center"/>
    </xf>
    <xf numFmtId="178" fontId="15" fillId="0" borderId="1" xfId="8" applyNumberFormat="1" applyFont="1" applyFill="1" applyBorder="1" applyAlignment="1" applyProtection="1">
      <alignment horizontal="center" vertical="center"/>
    </xf>
    <xf numFmtId="174" fontId="29" fillId="0" borderId="42" xfId="8" applyFont="1" applyFill="1" applyBorder="1" applyAlignment="1" applyProtection="1"/>
    <xf numFmtId="174" fontId="29" fillId="2" borderId="42" xfId="8" applyFont="1" applyFill="1" applyBorder="1" applyAlignment="1" applyProtection="1"/>
    <xf numFmtId="174" fontId="28" fillId="15" borderId="51" xfId="8" applyFont="1" applyFill="1" applyBorder="1" applyAlignment="1" applyProtection="1"/>
    <xf numFmtId="174" fontId="28" fillId="15" borderId="60" xfId="8" applyFont="1" applyFill="1" applyBorder="1" applyAlignment="1" applyProtection="1"/>
    <xf numFmtId="174" fontId="28" fillId="15" borderId="37" xfId="8" applyFont="1" applyFill="1" applyBorder="1" applyAlignment="1" applyProtection="1"/>
    <xf numFmtId="0" fontId="35" fillId="0" borderId="37" xfId="9" applyFont="1" applyBorder="1"/>
    <xf numFmtId="0" fontId="36" fillId="4" borderId="51" xfId="9" applyFont="1" applyFill="1" applyBorder="1"/>
    <xf numFmtId="0" fontId="35" fillId="15" borderId="34" xfId="9" applyFont="1" applyFill="1" applyBorder="1"/>
    <xf numFmtId="0" fontId="35" fillId="15" borderId="19" xfId="9" applyFont="1" applyFill="1" applyBorder="1"/>
    <xf numFmtId="0" fontId="35" fillId="15" borderId="4" xfId="9" applyFont="1" applyFill="1" applyBorder="1"/>
    <xf numFmtId="0" fontId="35" fillId="2" borderId="0" xfId="9" applyFont="1" applyFill="1"/>
    <xf numFmtId="9" fontId="37" fillId="2" borderId="67" xfId="9" applyNumberFormat="1" applyFont="1" applyFill="1" applyBorder="1"/>
    <xf numFmtId="9" fontId="37" fillId="2" borderId="0" xfId="9" applyNumberFormat="1" applyFont="1" applyFill="1"/>
    <xf numFmtId="2" fontId="28" fillId="2" borderId="19" xfId="9" applyNumberFormat="1" applyFont="1" applyFill="1" applyBorder="1" applyAlignment="1">
      <alignment vertical="center"/>
    </xf>
    <xf numFmtId="0" fontId="40" fillId="2" borderId="0" xfId="9" applyFont="1" applyFill="1"/>
    <xf numFmtId="174" fontId="10" fillId="8" borderId="0" xfId="8" applyFont="1" applyFill="1" applyBorder="1" applyAlignment="1">
      <alignment horizontal="center"/>
    </xf>
    <xf numFmtId="10" fontId="28" fillId="0" borderId="0" xfId="9" applyNumberFormat="1" applyFont="1" applyAlignment="1">
      <alignment horizontal="left" vertical="center" wrapText="1"/>
    </xf>
    <xf numFmtId="178" fontId="2" fillId="2" borderId="0" xfId="9" applyNumberFormat="1" applyFill="1"/>
    <xf numFmtId="179" fontId="2" fillId="2" borderId="0" xfId="9" applyNumberFormat="1" applyFill="1"/>
    <xf numFmtId="174" fontId="0" fillId="2" borderId="0" xfId="8" applyFont="1" applyFill="1"/>
    <xf numFmtId="178" fontId="15" fillId="2" borderId="19" xfId="10" applyNumberFormat="1" applyFont="1" applyFill="1" applyBorder="1" applyAlignment="1">
      <alignment vertical="center"/>
    </xf>
    <xf numFmtId="0" fontId="10" fillId="2" borderId="29" xfId="9" applyFont="1" applyFill="1" applyBorder="1"/>
    <xf numFmtId="0" fontId="2" fillId="2" borderId="19" xfId="9" quotePrefix="1" applyFill="1" applyBorder="1"/>
    <xf numFmtId="0" fontId="10" fillId="2" borderId="6" xfId="9" applyFont="1" applyFill="1" applyBorder="1"/>
    <xf numFmtId="174" fontId="26" fillId="2" borderId="51" xfId="10" applyFont="1" applyFill="1" applyBorder="1" applyAlignment="1"/>
    <xf numFmtId="43" fontId="26" fillId="2" borderId="57" xfId="10" applyNumberFormat="1" applyFont="1" applyFill="1" applyBorder="1" applyAlignment="1"/>
    <xf numFmtId="174" fontId="45" fillId="2" borderId="60" xfId="10" applyFont="1" applyFill="1" applyBorder="1" applyAlignment="1"/>
    <xf numFmtId="174" fontId="26" fillId="2" borderId="37" xfId="10" applyFont="1" applyFill="1" applyBorder="1" applyAlignment="1"/>
    <xf numFmtId="174" fontId="44" fillId="2" borderId="37" xfId="10" applyFont="1" applyFill="1" applyBorder="1" applyAlignment="1"/>
    <xf numFmtId="0" fontId="8" fillId="4" borderId="1" xfId="2" applyFont="1" applyFill="1" applyBorder="1" applyAlignment="1">
      <alignment horizontal="center"/>
    </xf>
    <xf numFmtId="0" fontId="8" fillId="4" borderId="2" xfId="2" applyFont="1" applyFill="1" applyBorder="1" applyAlignment="1">
      <alignment horizontal="center"/>
    </xf>
    <xf numFmtId="0" fontId="8" fillId="4" borderId="3" xfId="2" applyFont="1" applyFill="1" applyBorder="1" applyAlignment="1">
      <alignment horizontal="center"/>
    </xf>
    <xf numFmtId="0" fontId="22" fillId="5" borderId="1" xfId="2" applyFont="1" applyFill="1" applyBorder="1" applyAlignment="1">
      <alignment horizontal="center"/>
    </xf>
    <xf numFmtId="0" fontId="22" fillId="5" borderId="2" xfId="2" applyFont="1" applyFill="1" applyBorder="1" applyAlignment="1">
      <alignment horizontal="center"/>
    </xf>
    <xf numFmtId="0" fontId="22" fillId="5" borderId="43" xfId="2" applyFont="1" applyFill="1" applyBorder="1" applyAlignment="1">
      <alignment horizontal="center"/>
    </xf>
    <xf numFmtId="10" fontId="41" fillId="0" borderId="19" xfId="9" applyNumberFormat="1" applyFont="1" applyBorder="1" applyAlignment="1">
      <alignment horizontal="left" vertical="center" wrapText="1"/>
    </xf>
    <xf numFmtId="10" fontId="41" fillId="0" borderId="0" xfId="9" applyNumberFormat="1" applyFont="1" applyAlignment="1">
      <alignment horizontal="left" vertical="center" wrapText="1"/>
    </xf>
    <xf numFmtId="10" fontId="41" fillId="2" borderId="19" xfId="9" applyNumberFormat="1" applyFont="1" applyFill="1" applyBorder="1" applyAlignment="1">
      <alignment horizontal="left" vertical="center" wrapText="1"/>
    </xf>
    <xf numFmtId="10" fontId="41" fillId="2" borderId="0" xfId="9" applyNumberFormat="1" applyFont="1" applyFill="1" applyAlignment="1">
      <alignment horizontal="left" vertical="center" wrapText="1"/>
    </xf>
    <xf numFmtId="10" fontId="41" fillId="2" borderId="29" xfId="9" applyNumberFormat="1" applyFont="1" applyFill="1" applyBorder="1" applyAlignment="1">
      <alignment horizontal="left" vertical="center" wrapText="1"/>
    </xf>
    <xf numFmtId="176" fontId="22" fillId="10" borderId="1" xfId="4" applyNumberFormat="1" applyFont="1" applyFill="1" applyBorder="1" applyAlignment="1">
      <alignment horizontal="center" vertical="center"/>
    </xf>
    <xf numFmtId="176" fontId="22" fillId="10" borderId="2" xfId="4" applyNumberFormat="1" applyFont="1" applyFill="1" applyBorder="1" applyAlignment="1">
      <alignment horizontal="center" vertical="center"/>
    </xf>
    <xf numFmtId="176" fontId="22" fillId="10" borderId="3" xfId="4" applyNumberFormat="1" applyFont="1" applyFill="1" applyBorder="1" applyAlignment="1">
      <alignment horizontal="center" vertical="center"/>
    </xf>
    <xf numFmtId="176" fontId="22" fillId="10" borderId="1" xfId="9" applyNumberFormat="1" applyFont="1" applyFill="1" applyBorder="1" applyAlignment="1">
      <alignment horizontal="center" vertical="center"/>
    </xf>
    <xf numFmtId="176" fontId="22" fillId="10" borderId="2" xfId="9" applyNumberFormat="1" applyFont="1" applyFill="1" applyBorder="1" applyAlignment="1">
      <alignment horizontal="center" vertical="center"/>
    </xf>
    <xf numFmtId="176" fontId="22" fillId="10" borderId="3" xfId="9" applyNumberFormat="1" applyFont="1" applyFill="1" applyBorder="1" applyAlignment="1">
      <alignment horizontal="center" vertical="center"/>
    </xf>
    <xf numFmtId="2" fontId="28" fillId="8" borderId="19" xfId="16" applyNumberFormat="1" applyFont="1" applyFill="1" applyBorder="1" applyAlignment="1">
      <alignment horizontal="left" wrapText="1"/>
    </xf>
    <xf numFmtId="2" fontId="28" fillId="8" borderId="0" xfId="16" applyNumberFormat="1" applyFont="1" applyFill="1" applyAlignment="1">
      <alignment horizontal="left" wrapText="1"/>
    </xf>
    <xf numFmtId="0" fontId="2" fillId="0" borderId="0" xfId="9" applyAlignment="1">
      <alignment horizontal="left" wrapText="1"/>
    </xf>
    <xf numFmtId="2" fontId="28" fillId="8" borderId="4" xfId="16" applyNumberFormat="1" applyFont="1" applyFill="1" applyBorder="1" applyAlignment="1">
      <alignment horizontal="left" wrapText="1"/>
    </xf>
    <xf numFmtId="2" fontId="28" fillId="8" borderId="5" xfId="16" applyNumberFormat="1" applyFont="1" applyFill="1" applyBorder="1" applyAlignment="1">
      <alignment horizontal="left" wrapText="1"/>
    </xf>
    <xf numFmtId="2" fontId="28" fillId="2" borderId="19" xfId="16" applyNumberFormat="1" applyFont="1" applyFill="1" applyBorder="1" applyAlignment="1">
      <alignment horizontal="left" wrapText="1"/>
    </xf>
    <xf numFmtId="2" fontId="28" fillId="2" borderId="0" xfId="16" applyNumberFormat="1" applyFont="1" applyFill="1" applyAlignment="1">
      <alignment horizontal="left" wrapText="1"/>
    </xf>
    <xf numFmtId="2" fontId="28" fillId="6" borderId="51" xfId="16" applyNumberFormat="1" applyFont="1" applyFill="1" applyBorder="1" applyAlignment="1">
      <alignment horizontal="left" vertical="center" wrapText="1"/>
    </xf>
    <xf numFmtId="2" fontId="28" fillId="6" borderId="60" xfId="16" applyNumberFormat="1" applyFont="1" applyFill="1" applyBorder="1" applyAlignment="1">
      <alignment horizontal="left" vertical="center" wrapText="1"/>
    </xf>
    <xf numFmtId="2" fontId="28" fillId="6" borderId="37" xfId="16" applyNumberFormat="1" applyFont="1" applyFill="1" applyBorder="1" applyAlignment="1">
      <alignment horizontal="left" vertical="center" wrapText="1"/>
    </xf>
    <xf numFmtId="2" fontId="28" fillId="0" borderId="34" xfId="16" applyNumberFormat="1" applyFont="1" applyBorder="1" applyAlignment="1">
      <alignment horizontal="left" wrapText="1"/>
    </xf>
    <xf numFmtId="2" fontId="28" fillId="0" borderId="35" xfId="16" applyNumberFormat="1" applyFont="1" applyBorder="1" applyAlignment="1">
      <alignment horizontal="left" wrapText="1"/>
    </xf>
    <xf numFmtId="0" fontId="2" fillId="2" borderId="0" xfId="9" applyFill="1" applyAlignment="1">
      <alignment horizontal="left" wrapText="1"/>
    </xf>
    <xf numFmtId="2" fontId="28" fillId="2" borderId="4" xfId="16" applyNumberFormat="1" applyFont="1" applyFill="1" applyBorder="1" applyAlignment="1">
      <alignment horizontal="left" wrapText="1"/>
    </xf>
    <xf numFmtId="2" fontId="28" fillId="2" borderId="5" xfId="16" applyNumberFormat="1" applyFont="1" applyFill="1" applyBorder="1" applyAlignment="1">
      <alignment horizontal="left" wrapText="1"/>
    </xf>
    <xf numFmtId="0" fontId="28" fillId="6" borderId="51" xfId="16" applyFont="1" applyFill="1" applyBorder="1" applyAlignment="1">
      <alignment vertical="center" wrapText="1"/>
    </xf>
    <xf numFmtId="0" fontId="28" fillId="6" borderId="60" xfId="16" applyFont="1" applyFill="1" applyBorder="1" applyAlignment="1">
      <alignment vertical="center" wrapText="1"/>
    </xf>
    <xf numFmtId="2" fontId="28" fillId="2" borderId="34" xfId="16" applyNumberFormat="1" applyFont="1" applyFill="1" applyBorder="1" applyAlignment="1">
      <alignment horizontal="left" wrapText="1"/>
    </xf>
    <xf numFmtId="2" fontId="28" fillId="2" borderId="35" xfId="16" applyNumberFormat="1" applyFont="1" applyFill="1" applyBorder="1" applyAlignment="1">
      <alignment horizontal="left" wrapText="1"/>
    </xf>
    <xf numFmtId="2" fontId="28" fillId="8" borderId="19" xfId="16" applyNumberFormat="1" applyFont="1" applyFill="1" applyBorder="1" applyAlignment="1">
      <alignment horizontal="left" vertical="top" wrapText="1"/>
    </xf>
    <xf numFmtId="0" fontId="2" fillId="0" borderId="29" xfId="9" applyBorder="1" applyAlignment="1">
      <alignment horizontal="left" vertical="top" wrapText="1"/>
    </xf>
    <xf numFmtId="2" fontId="28" fillId="8" borderId="29" xfId="16" applyNumberFormat="1" applyFont="1" applyFill="1" applyBorder="1" applyAlignment="1">
      <alignment horizontal="left" vertical="top" wrapText="1"/>
    </xf>
    <xf numFmtId="2" fontId="28" fillId="8" borderId="4" xfId="16" applyNumberFormat="1" applyFont="1" applyFill="1" applyBorder="1" applyAlignment="1">
      <alignment horizontal="left" vertical="top" wrapText="1"/>
    </xf>
    <xf numFmtId="2" fontId="28" fillId="8" borderId="6" xfId="16" applyNumberFormat="1" applyFont="1" applyFill="1" applyBorder="1" applyAlignment="1">
      <alignment horizontal="left" vertical="top" wrapText="1"/>
    </xf>
    <xf numFmtId="0" fontId="28" fillId="8" borderId="4" xfId="2" applyFont="1" applyFill="1" applyBorder="1" applyAlignment="1">
      <alignment horizontal="left" vertical="top" wrapText="1"/>
    </xf>
    <xf numFmtId="0" fontId="28" fillId="8" borderId="6" xfId="2" applyFont="1" applyFill="1" applyBorder="1" applyAlignment="1">
      <alignment horizontal="left" vertical="top" wrapText="1"/>
    </xf>
    <xf numFmtId="0" fontId="28" fillId="6" borderId="19" xfId="16" applyFont="1" applyFill="1" applyBorder="1" applyAlignment="1">
      <alignment vertical="center" wrapText="1"/>
    </xf>
    <xf numFmtId="0" fontId="28" fillId="6" borderId="4" xfId="16" applyFont="1" applyFill="1" applyBorder="1" applyAlignment="1">
      <alignment vertical="center" wrapText="1"/>
    </xf>
    <xf numFmtId="2" fontId="28" fillId="2" borderId="19" xfId="16" applyNumberFormat="1" applyFont="1" applyFill="1" applyBorder="1" applyAlignment="1">
      <alignment horizontal="left" vertical="center" wrapText="1"/>
    </xf>
    <xf numFmtId="2" fontId="28" fillId="2" borderId="0" xfId="16" applyNumberFormat="1" applyFont="1" applyFill="1" applyAlignment="1">
      <alignment horizontal="left" vertical="center" wrapText="1"/>
    </xf>
    <xf numFmtId="2" fontId="28" fillId="8" borderId="19" xfId="16" applyNumberFormat="1" applyFont="1" applyFill="1" applyBorder="1" applyAlignment="1">
      <alignment horizontal="left" vertical="center" wrapText="1"/>
    </xf>
    <xf numFmtId="0" fontId="2" fillId="0" borderId="29" xfId="9" applyBorder="1" applyAlignment="1">
      <alignment horizontal="left" vertical="center" wrapText="1"/>
    </xf>
    <xf numFmtId="2" fontId="28" fillId="8" borderId="29" xfId="16" applyNumberFormat="1" applyFont="1" applyFill="1" applyBorder="1" applyAlignment="1">
      <alignment horizontal="left" vertical="center" wrapText="1"/>
    </xf>
    <xf numFmtId="0" fontId="28" fillId="6" borderId="19" xfId="16" applyFont="1" applyFill="1" applyBorder="1" applyAlignment="1">
      <alignment horizontal="left" vertical="center" wrapText="1"/>
    </xf>
    <xf numFmtId="2" fontId="28" fillId="8" borderId="34" xfId="2" applyNumberFormat="1" applyFont="1" applyFill="1" applyBorder="1" applyAlignment="1">
      <alignment horizontal="left" vertical="top" wrapText="1"/>
    </xf>
    <xf numFmtId="0" fontId="28" fillId="8" borderId="43" xfId="2" applyFont="1" applyFill="1" applyBorder="1" applyAlignment="1">
      <alignment horizontal="left" vertical="top" wrapText="1"/>
    </xf>
    <xf numFmtId="0" fontId="28" fillId="8" borderId="34" xfId="2" applyFont="1" applyFill="1" applyBorder="1" applyAlignment="1">
      <alignment horizontal="left" vertical="top" wrapText="1"/>
    </xf>
    <xf numFmtId="0" fontId="28" fillId="6" borderId="34" xfId="16" applyFont="1" applyFill="1" applyBorder="1" applyAlignment="1">
      <alignment vertical="center" wrapText="1"/>
    </xf>
    <xf numFmtId="2" fontId="28" fillId="8" borderId="34" xfId="2" applyNumberFormat="1" applyFont="1" applyFill="1" applyBorder="1" applyAlignment="1">
      <alignment horizontal="left" vertical="center" wrapText="1"/>
    </xf>
    <xf numFmtId="0" fontId="28" fillId="8" borderId="43" xfId="2" applyFont="1" applyFill="1" applyBorder="1" applyAlignment="1">
      <alignment horizontal="left" vertical="center" wrapText="1"/>
    </xf>
    <xf numFmtId="0" fontId="22" fillId="10" borderId="1" xfId="2" applyFont="1" applyFill="1" applyBorder="1" applyAlignment="1">
      <alignment horizontal="center" vertical="center" wrapText="1"/>
    </xf>
    <xf numFmtId="0" fontId="22" fillId="10" borderId="3" xfId="2" applyFont="1" applyFill="1" applyBorder="1" applyAlignment="1">
      <alignment horizontal="center" vertical="center" wrapText="1"/>
    </xf>
    <xf numFmtId="2" fontId="28" fillId="6" borderId="51" xfId="2" applyNumberFormat="1" applyFont="1" applyFill="1" applyBorder="1" applyAlignment="1">
      <alignment vertical="center" wrapText="1"/>
    </xf>
    <xf numFmtId="2" fontId="28" fillId="6" borderId="60" xfId="2" applyNumberFormat="1" applyFont="1" applyFill="1" applyBorder="1" applyAlignment="1">
      <alignment vertical="center" wrapText="1"/>
    </xf>
    <xf numFmtId="2" fontId="28" fillId="6" borderId="37" xfId="2" applyNumberFormat="1" applyFont="1" applyFill="1" applyBorder="1" applyAlignment="1">
      <alignment vertical="center" wrapText="1"/>
    </xf>
    <xf numFmtId="2" fontId="28" fillId="0" borderId="34" xfId="2" applyNumberFormat="1" applyFont="1" applyBorder="1" applyAlignment="1">
      <alignment horizontal="left" vertical="top" wrapText="1"/>
    </xf>
    <xf numFmtId="0" fontId="28" fillId="0" borderId="43" xfId="2" applyFont="1" applyBorder="1" applyAlignment="1">
      <alignment horizontal="left" vertical="top" wrapText="1"/>
    </xf>
    <xf numFmtId="0" fontId="28" fillId="6" borderId="58" xfId="2" applyFont="1" applyFill="1" applyBorder="1" applyAlignment="1">
      <alignment horizontal="left" wrapText="1"/>
    </xf>
    <xf numFmtId="0" fontId="28" fillId="6" borderId="15" xfId="2" applyFont="1" applyFill="1" applyBorder="1" applyAlignment="1">
      <alignment horizontal="left" wrapText="1"/>
    </xf>
    <xf numFmtId="0" fontId="28" fillId="6" borderId="65" xfId="2" applyFont="1" applyFill="1" applyBorder="1" applyAlignment="1">
      <alignment horizontal="left" wrapText="1"/>
    </xf>
    <xf numFmtId="0" fontId="28" fillId="6" borderId="26" xfId="2" applyFont="1" applyFill="1" applyBorder="1" applyAlignment="1">
      <alignment horizontal="left" wrapText="1"/>
    </xf>
    <xf numFmtId="0" fontId="10" fillId="8" borderId="4" xfId="2" applyFont="1" applyFill="1" applyBorder="1" applyAlignment="1">
      <alignment horizontal="center" wrapText="1"/>
    </xf>
    <xf numFmtId="0" fontId="10" fillId="8" borderId="5" xfId="2" applyFont="1" applyFill="1" applyBorder="1" applyAlignment="1">
      <alignment horizontal="center" wrapText="1"/>
    </xf>
    <xf numFmtId="0" fontId="22" fillId="10" borderId="1" xfId="2" applyFont="1" applyFill="1" applyBorder="1" applyAlignment="1">
      <alignment horizontal="center" wrapText="1"/>
    </xf>
    <xf numFmtId="0" fontId="22" fillId="10" borderId="2" xfId="2" applyFont="1" applyFill="1" applyBorder="1" applyAlignment="1">
      <alignment horizontal="center" wrapText="1"/>
    </xf>
    <xf numFmtId="0" fontId="22" fillId="10" borderId="3" xfId="2" applyFont="1" applyFill="1" applyBorder="1" applyAlignment="1">
      <alignment horizontal="center" wrapText="1"/>
    </xf>
    <xf numFmtId="0" fontId="22" fillId="10" borderId="34" xfId="2" applyFont="1" applyFill="1" applyBorder="1" applyAlignment="1">
      <alignment horizontal="center" wrapText="1"/>
    </xf>
    <xf numFmtId="0" fontId="22" fillId="10" borderId="35" xfId="2" applyFont="1" applyFill="1" applyBorder="1" applyAlignment="1">
      <alignment horizontal="center" wrapText="1"/>
    </xf>
    <xf numFmtId="0" fontId="22" fillId="10" borderId="43" xfId="2" applyFont="1" applyFill="1" applyBorder="1" applyAlignment="1">
      <alignment horizontal="center" wrapText="1"/>
    </xf>
    <xf numFmtId="0" fontId="28" fillId="6" borderId="64" xfId="2" applyFont="1" applyFill="1" applyBorder="1" applyAlignment="1">
      <alignment horizontal="left" wrapText="1"/>
    </xf>
    <xf numFmtId="0" fontId="28" fillId="6" borderId="31" xfId="2" applyFont="1" applyFill="1" applyBorder="1" applyAlignment="1">
      <alignment horizontal="left" wrapText="1"/>
    </xf>
    <xf numFmtId="0" fontId="15" fillId="9" borderId="58" xfId="2" applyFont="1" applyFill="1" applyBorder="1" applyAlignment="1">
      <alignment horizontal="left" wrapText="1"/>
    </xf>
    <xf numFmtId="0" fontId="15" fillId="9" borderId="59" xfId="2" applyFont="1" applyFill="1" applyBorder="1" applyAlignment="1">
      <alignment horizontal="left" wrapText="1"/>
    </xf>
    <xf numFmtId="0" fontId="15" fillId="9" borderId="18" xfId="2" applyFont="1" applyFill="1" applyBorder="1" applyAlignment="1">
      <alignment horizontal="left" wrapText="1"/>
    </xf>
    <xf numFmtId="0" fontId="15" fillId="9" borderId="17" xfId="2" applyFont="1" applyFill="1" applyBorder="1" applyAlignment="1">
      <alignment horizontal="left" wrapText="1"/>
    </xf>
    <xf numFmtId="0" fontId="2" fillId="9" borderId="58" xfId="2" applyFill="1" applyBorder="1" applyAlignment="1">
      <alignment horizontal="left" wrapText="1"/>
    </xf>
    <xf numFmtId="0" fontId="2" fillId="9" borderId="59" xfId="2" applyFill="1" applyBorder="1" applyAlignment="1">
      <alignment horizontal="left" wrapText="1"/>
    </xf>
    <xf numFmtId="0" fontId="15" fillId="9" borderId="63" xfId="2" applyFont="1" applyFill="1" applyBorder="1" applyAlignment="1">
      <alignment horizontal="left" wrapText="1"/>
    </xf>
    <xf numFmtId="0" fontId="2" fillId="14" borderId="21" xfId="2" applyFill="1" applyBorder="1" applyAlignment="1">
      <alignment horizontal="justify" vertical="center" wrapText="1"/>
    </xf>
    <xf numFmtId="0" fontId="2" fillId="14" borderId="22" xfId="2" applyFill="1" applyBorder="1" applyAlignment="1">
      <alignment horizontal="justify" vertical="center" wrapText="1"/>
    </xf>
    <xf numFmtId="0" fontId="2" fillId="14" borderId="13" xfId="2" applyFill="1" applyBorder="1" applyAlignment="1">
      <alignment horizontal="justify" vertical="center" wrapText="1"/>
    </xf>
    <xf numFmtId="0" fontId="2" fillId="14" borderId="55" xfId="2" applyFill="1" applyBorder="1" applyAlignment="1">
      <alignment horizontal="justify" vertical="center" wrapText="1"/>
    </xf>
    <xf numFmtId="0" fontId="2" fillId="14" borderId="0" xfId="2" applyFill="1" applyAlignment="1">
      <alignment horizontal="justify" vertical="center" wrapText="1"/>
    </xf>
    <xf numFmtId="0" fontId="2" fillId="14" borderId="20" xfId="2" applyFill="1" applyBorder="1" applyAlignment="1">
      <alignment horizontal="justify" vertical="center" wrapText="1"/>
    </xf>
    <xf numFmtId="0" fontId="2" fillId="14" borderId="10" xfId="2" applyFill="1" applyBorder="1" applyAlignment="1">
      <alignment horizontal="justify" vertical="center" wrapText="1"/>
    </xf>
    <xf numFmtId="0" fontId="2" fillId="14" borderId="8" xfId="2" applyFill="1" applyBorder="1" applyAlignment="1">
      <alignment horizontal="justify" vertical="center" wrapText="1"/>
    </xf>
    <xf numFmtId="0" fontId="2" fillId="14" borderId="9" xfId="2" applyFill="1" applyBorder="1" applyAlignment="1">
      <alignment horizontal="justify" vertical="center" wrapText="1"/>
    </xf>
    <xf numFmtId="0" fontId="8" fillId="12" borderId="1" xfId="2" applyFont="1" applyFill="1" applyBorder="1" applyAlignment="1">
      <alignment horizontal="center"/>
    </xf>
    <xf numFmtId="0" fontId="8" fillId="12" borderId="2" xfId="2" applyFont="1" applyFill="1" applyBorder="1" applyAlignment="1">
      <alignment horizontal="center"/>
    </xf>
    <xf numFmtId="0" fontId="8" fillId="12" borderId="3" xfId="2" applyFont="1" applyFill="1" applyBorder="1" applyAlignment="1">
      <alignment horizontal="center"/>
    </xf>
    <xf numFmtId="0" fontId="22" fillId="13" borderId="1" xfId="2" applyFont="1" applyFill="1" applyBorder="1" applyAlignment="1">
      <alignment horizontal="left" wrapText="1"/>
    </xf>
    <xf numFmtId="0" fontId="22" fillId="13" borderId="3" xfId="2" applyFont="1" applyFill="1" applyBorder="1" applyAlignment="1">
      <alignment horizontal="left" wrapText="1"/>
    </xf>
    <xf numFmtId="0" fontId="15" fillId="9" borderId="56" xfId="2" applyFont="1" applyFill="1" applyBorder="1" applyAlignment="1">
      <alignment horizontal="left" wrapText="1"/>
    </xf>
    <xf numFmtId="0" fontId="15" fillId="9" borderId="46" xfId="2" applyFont="1" applyFill="1" applyBorder="1" applyAlignment="1">
      <alignment horizontal="left" wrapText="1"/>
    </xf>
    <xf numFmtId="2" fontId="14" fillId="9" borderId="1" xfId="4" applyNumberFormat="1" applyFont="1" applyFill="1" applyBorder="1" applyAlignment="1">
      <alignment horizontal="center"/>
    </xf>
    <xf numFmtId="2" fontId="14" fillId="9" borderId="2" xfId="4" applyNumberFormat="1" applyFont="1" applyFill="1" applyBorder="1" applyAlignment="1">
      <alignment horizontal="center"/>
    </xf>
    <xf numFmtId="2" fontId="14" fillId="9" borderId="3" xfId="4" applyNumberFormat="1" applyFont="1" applyFill="1" applyBorder="1" applyAlignment="1">
      <alignment horizontal="center"/>
    </xf>
    <xf numFmtId="0" fontId="14" fillId="2" borderId="4" xfId="4" applyFont="1" applyFill="1" applyBorder="1" applyAlignment="1">
      <alignment horizontal="left"/>
    </xf>
    <xf numFmtId="0" fontId="14" fillId="2" borderId="5" xfId="4" applyFont="1" applyFill="1" applyBorder="1" applyAlignment="1">
      <alignment horizontal="left"/>
    </xf>
    <xf numFmtId="2" fontId="14" fillId="13" borderId="1" xfId="4" applyNumberFormat="1" applyFont="1" applyFill="1" applyBorder="1" applyAlignment="1">
      <alignment horizontal="center"/>
    </xf>
    <xf numFmtId="2" fontId="14" fillId="13" borderId="2" xfId="4" applyNumberFormat="1" applyFont="1" applyFill="1" applyBorder="1" applyAlignment="1">
      <alignment horizontal="center"/>
    </xf>
    <xf numFmtId="2" fontId="14" fillId="13" borderId="3" xfId="4" applyNumberFormat="1" applyFont="1" applyFill="1" applyBorder="1" applyAlignment="1">
      <alignment horizontal="center"/>
    </xf>
    <xf numFmtId="0" fontId="11" fillId="0" borderId="5" xfId="3" applyFill="1" applyBorder="1" applyAlignment="1" applyProtection="1">
      <alignment wrapText="1"/>
    </xf>
    <xf numFmtId="0" fontId="13" fillId="0" borderId="5" xfId="2" applyFont="1" applyBorder="1" applyAlignment="1">
      <alignment wrapText="1"/>
    </xf>
    <xf numFmtId="0" fontId="13" fillId="0" borderId="6" xfId="2" applyFont="1" applyBorder="1" applyAlignment="1">
      <alignment wrapText="1"/>
    </xf>
    <xf numFmtId="2" fontId="17" fillId="2" borderId="19" xfId="9" applyNumberFormat="1" applyFont="1" applyFill="1" applyBorder="1" applyAlignment="1">
      <alignment horizontal="left" vertical="top" wrapText="1"/>
    </xf>
    <xf numFmtId="2" fontId="17" fillId="2" borderId="0" xfId="9" applyNumberFormat="1" applyFont="1" applyFill="1" applyAlignment="1">
      <alignment horizontal="left" vertical="top" wrapText="1"/>
    </xf>
    <xf numFmtId="2" fontId="17" fillId="2" borderId="29" xfId="9" applyNumberFormat="1" applyFont="1" applyFill="1" applyBorder="1" applyAlignment="1">
      <alignment horizontal="left" vertical="top" wrapText="1"/>
    </xf>
    <xf numFmtId="2" fontId="2" fillId="2" borderId="19" xfId="9" applyNumberFormat="1" applyFill="1" applyBorder="1" applyAlignment="1">
      <alignment horizontal="left" vertical="top" wrapText="1"/>
    </xf>
    <xf numFmtId="2" fontId="2" fillId="2" borderId="0" xfId="9" applyNumberFormat="1" applyFill="1" applyAlignment="1">
      <alignment horizontal="left" vertical="top" wrapText="1"/>
    </xf>
    <xf numFmtId="2" fontId="2" fillId="2" borderId="29" xfId="9" applyNumberFormat="1" applyFill="1" applyBorder="1" applyAlignment="1">
      <alignment horizontal="left" vertical="top" wrapText="1"/>
    </xf>
    <xf numFmtId="0" fontId="8" fillId="4" borderId="34" xfId="2" applyFont="1" applyFill="1" applyBorder="1" applyAlignment="1">
      <alignment horizontal="center"/>
    </xf>
    <xf numFmtId="0" fontId="8" fillId="4" borderId="35" xfId="2" applyFont="1" applyFill="1" applyBorder="1" applyAlignment="1">
      <alignment horizontal="center"/>
    </xf>
    <xf numFmtId="0" fontId="8" fillId="4" borderId="43" xfId="2" applyFont="1" applyFill="1" applyBorder="1" applyAlignment="1">
      <alignment horizontal="center"/>
    </xf>
    <xf numFmtId="164" fontId="2" fillId="2" borderId="31" xfId="2" applyNumberFormat="1" applyFill="1" applyBorder="1" applyAlignment="1">
      <alignment horizontal="left" vertical="center" wrapText="1"/>
    </xf>
    <xf numFmtId="164" fontId="2" fillId="2" borderId="32" xfId="2" applyNumberFormat="1" applyFill="1" applyBorder="1" applyAlignment="1">
      <alignment horizontal="left" vertical="center" wrapText="1"/>
    </xf>
    <xf numFmtId="164" fontId="2" fillId="2" borderId="33" xfId="2" applyNumberFormat="1" applyFill="1" applyBorder="1" applyAlignment="1">
      <alignment horizontal="left" vertical="center" wrapText="1"/>
    </xf>
    <xf numFmtId="0" fontId="2" fillId="6" borderId="34" xfId="2" applyFill="1" applyBorder="1" applyAlignment="1">
      <alignment horizontal="left" vertical="center"/>
    </xf>
    <xf numFmtId="0" fontId="2" fillId="6" borderId="35" xfId="2" applyFill="1" applyBorder="1" applyAlignment="1">
      <alignment horizontal="left" vertical="center"/>
    </xf>
    <xf numFmtId="0" fontId="2" fillId="6" borderId="36" xfId="2" applyFill="1" applyBorder="1" applyAlignment="1">
      <alignment horizontal="left" vertical="center"/>
    </xf>
    <xf numFmtId="0" fontId="2" fillId="6" borderId="19" xfId="2" applyFill="1" applyBorder="1" applyAlignment="1">
      <alignment horizontal="left" vertical="center"/>
    </xf>
    <xf numFmtId="0" fontId="2" fillId="6" borderId="0" xfId="2" applyFill="1" applyAlignment="1">
      <alignment horizontal="left" vertical="center"/>
    </xf>
    <xf numFmtId="0" fontId="2" fillId="6" borderId="20" xfId="2" applyFill="1" applyBorder="1" applyAlignment="1">
      <alignment horizontal="left" vertical="center"/>
    </xf>
    <xf numFmtId="0" fontId="2" fillId="6" borderId="7" xfId="2" applyFill="1" applyBorder="1" applyAlignment="1">
      <alignment horizontal="left" vertical="center"/>
    </xf>
    <xf numFmtId="0" fontId="2" fillId="6" borderId="8" xfId="2" applyFill="1" applyBorder="1" applyAlignment="1">
      <alignment horizontal="left" vertical="center"/>
    </xf>
    <xf numFmtId="0" fontId="2" fillId="6" borderId="9" xfId="2" applyFill="1" applyBorder="1" applyAlignment="1">
      <alignment horizontal="left" vertical="center"/>
    </xf>
    <xf numFmtId="0" fontId="2" fillId="0" borderId="2" xfId="2" applyBorder="1" applyAlignment="1">
      <alignment horizontal="justify" vertical="center" wrapText="1"/>
    </xf>
    <xf numFmtId="0" fontId="2" fillId="0" borderId="2" xfId="2" applyBorder="1" applyAlignment="1">
      <alignment horizontal="justify" vertical="center"/>
    </xf>
    <xf numFmtId="0" fontId="2" fillId="0" borderId="3" xfId="2" applyBorder="1" applyAlignment="1">
      <alignment horizontal="justify" vertical="center"/>
    </xf>
    <xf numFmtId="0" fontId="2" fillId="6" borderId="12" xfId="2" applyFill="1" applyBorder="1" applyAlignment="1">
      <alignment horizontal="left" vertical="center"/>
    </xf>
    <xf numFmtId="0" fontId="2" fillId="6" borderId="13" xfId="2" applyFill="1" applyBorder="1" applyAlignment="1">
      <alignment horizontal="left" vertical="center"/>
    </xf>
    <xf numFmtId="0" fontId="2" fillId="0" borderId="19" xfId="9" applyBorder="1" applyAlignment="1">
      <alignment horizontal="left" vertical="center"/>
    </xf>
    <xf numFmtId="0" fontId="2" fillId="0" borderId="0" xfId="9" applyAlignment="1">
      <alignment horizontal="left" vertical="center"/>
    </xf>
    <xf numFmtId="0" fontId="2" fillId="0" borderId="20" xfId="9" applyBorder="1" applyAlignment="1">
      <alignment horizontal="left" vertical="center"/>
    </xf>
    <xf numFmtId="0" fontId="2" fillId="0" borderId="7" xfId="9" applyBorder="1" applyAlignment="1">
      <alignment horizontal="left" vertical="center"/>
    </xf>
    <xf numFmtId="0" fontId="2" fillId="0" borderId="8" xfId="9" applyBorder="1" applyAlignment="1">
      <alignment horizontal="left" vertical="center"/>
    </xf>
    <xf numFmtId="0" fontId="2" fillId="0" borderId="9" xfId="9" applyBorder="1" applyAlignment="1">
      <alignment horizontal="left" vertical="center"/>
    </xf>
    <xf numFmtId="164" fontId="2" fillId="7" borderId="15" xfId="2" applyNumberFormat="1" applyFill="1" applyBorder="1" applyAlignment="1">
      <alignment horizontal="left" vertical="center" wrapText="1"/>
    </xf>
    <xf numFmtId="164" fontId="2" fillId="7" borderId="16" xfId="2" applyNumberFormat="1" applyFill="1" applyBorder="1" applyAlignment="1">
      <alignment horizontal="left" vertical="center" wrapText="1"/>
    </xf>
    <xf numFmtId="164" fontId="2" fillId="7" borderId="17" xfId="2" applyNumberFormat="1" applyFill="1" applyBorder="1" applyAlignment="1">
      <alignment horizontal="left" vertical="center" wrapText="1"/>
    </xf>
  </cellXfs>
  <cellStyles count="19">
    <cellStyle name="Comma 10" xfId="8" xr:uid="{0B77E29B-C52F-46BB-87D1-EF76570D7EA2}"/>
    <cellStyle name="Comma 2" xfId="7" xr:uid="{66A4AB6A-B9A1-49E9-8754-DFA3789FD40C}"/>
    <cellStyle name="Comma 2 5" xfId="14" xr:uid="{5FF23178-CE5B-4388-8EAA-9A9B79E54947}"/>
    <cellStyle name="Comma 4 10 2" xfId="11" xr:uid="{F05909BC-5420-413B-81FA-A172A98BA2A7}"/>
    <cellStyle name="Comma 6" xfId="10" xr:uid="{4EE88195-174B-49A9-8062-F02A7FE48728}"/>
    <cellStyle name="Currency 2" xfId="18" xr:uid="{4C3D89E4-F014-4433-AD3B-224BDD8A1008}"/>
    <cellStyle name="Currency 2 2" xfId="6" xr:uid="{A02FF07A-F217-43AA-81CF-704D67360C28}"/>
    <cellStyle name="Hyperlink 2" xfId="3" xr:uid="{99EACC11-E3D9-43DE-939E-4C450788955C}"/>
    <cellStyle name="Normal" xfId="0" builtinId="0"/>
    <cellStyle name="Normal 2" xfId="1" xr:uid="{6FB44F54-D2DD-43E0-8BDB-44DFB8C4B8F9}"/>
    <cellStyle name="Normal 2 10" xfId="9" xr:uid="{A277F668-61C6-4FE5-985E-FB43A522BB77}"/>
    <cellStyle name="Normal 2 2" xfId="2" xr:uid="{E14D8E54-95AB-4B31-B0F9-81E49AF9ABD0}"/>
    <cellStyle name="Normal 2 3" xfId="13" xr:uid="{9362BEC1-F181-4277-AD95-177CBB732F33}"/>
    <cellStyle name="Normal 6 10 2" xfId="4" xr:uid="{0ED8BF54-B497-49C9-A0F3-717F55BAA436}"/>
    <cellStyle name="Normal_Programme Report 31 January 2010" xfId="16" xr:uid="{377B7266-0EC4-4595-BD1C-445F64D1D063}"/>
    <cellStyle name="Percent 10" xfId="17" xr:uid="{BFD7B699-EDC5-4222-B711-1383F08C3432}"/>
    <cellStyle name="Percent 2" xfId="5" xr:uid="{E8122E16-2384-4F1C-B514-02FE9F4CAF86}"/>
    <cellStyle name="Percent 2 2" xfId="15" xr:uid="{0D364584-5D35-4C6F-B3A6-6F5F3153969D}"/>
    <cellStyle name="Percent 4" xfId="12" xr:uid="{FB89B9BB-976E-4875-8ED2-1DACB6FAAA5F}"/>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5959051187069"/>
          <c:y val="5.7291666666666664E-2"/>
          <c:w val="0.85456130634112026"/>
          <c:h val="0.82188402230971125"/>
        </c:manualLayout>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_(* #\ ##0.00_);_(* \(#\ ##0.00\);_(* "-"??_);_(@_)</c:formatCode>
              <c:ptCount val="5"/>
              <c:pt idx="0">
                <c:v>292139.03000000003</c:v>
              </c:pt>
              <c:pt idx="1">
                <c:v>11116276.220000001</c:v>
              </c:pt>
              <c:pt idx="2">
                <c:v>635281974.02999997</c:v>
              </c:pt>
              <c:pt idx="3">
                <c:v>721492493.63999999</c:v>
              </c:pt>
              <c:pt idx="4">
                <c:v>16024286.310000001</c:v>
              </c:pt>
            </c:numLit>
          </c:val>
          <c:extLst>
            <c:ext xmlns:c16="http://schemas.microsoft.com/office/drawing/2014/chart" uri="{C3380CC4-5D6E-409C-BE32-E72D297353CC}">
              <c16:uniqueId val="{00000000-5C47-4C7F-93CB-7E72EBDE4EED}"/>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a:t>Cumulative</a:t>
            </a:r>
            <a:r>
              <a:rPr lang="en-ZA" baseline="0"/>
              <a:t> default breakdown</a:t>
            </a:r>
          </a:p>
        </c:rich>
      </c:tx>
      <c:layout>
        <c:manualLayout>
          <c:xMode val="edge"/>
          <c:yMode val="edge"/>
          <c:x val="0.23105934553521909"/>
          <c:y val="3.4632034632034632E-2"/>
        </c:manualLayout>
      </c:layout>
      <c:overlay val="0"/>
    </c:title>
    <c:autoTitleDeleted val="0"/>
    <c:plotArea>
      <c:layout/>
      <c:pieChart>
        <c:varyColors val="1"/>
        <c:ser>
          <c:idx val="1"/>
          <c:order val="0"/>
          <c:dPt>
            <c:idx val="0"/>
            <c:bubble3D val="0"/>
            <c:extLst>
              <c:ext xmlns:c16="http://schemas.microsoft.com/office/drawing/2014/chart" uri="{C3380CC4-5D6E-409C-BE32-E72D297353CC}">
                <c16:uniqueId val="{00000000-310C-4DC9-BC52-9A57A7F639CE}"/>
              </c:ext>
            </c:extLst>
          </c:dPt>
          <c:dPt>
            <c:idx val="1"/>
            <c:bubble3D val="0"/>
            <c:extLst>
              <c:ext xmlns:c16="http://schemas.microsoft.com/office/drawing/2014/chart" uri="{C3380CC4-5D6E-409C-BE32-E72D297353CC}">
                <c16:uniqueId val="{00000001-310C-4DC9-BC52-9A57A7F639CE}"/>
              </c:ext>
            </c:extLst>
          </c:dPt>
          <c:dPt>
            <c:idx val="2"/>
            <c:bubble3D val="0"/>
            <c:extLst>
              <c:ext xmlns:c16="http://schemas.microsoft.com/office/drawing/2014/chart" uri="{C3380CC4-5D6E-409C-BE32-E72D297353CC}">
                <c16:uniqueId val="{00000002-310C-4DC9-BC52-9A57A7F639CE}"/>
              </c:ext>
            </c:extLst>
          </c:dPt>
          <c:dPt>
            <c:idx val="3"/>
            <c:bubble3D val="0"/>
            <c:extLst>
              <c:ext xmlns:c16="http://schemas.microsoft.com/office/drawing/2014/chart" uri="{C3380CC4-5D6E-409C-BE32-E72D297353CC}">
                <c16:uniqueId val="{00000003-310C-4DC9-BC52-9A57A7F639CE}"/>
              </c:ext>
            </c:extLst>
          </c:dPt>
          <c:dPt>
            <c:idx val="4"/>
            <c:bubble3D val="0"/>
            <c:extLst>
              <c:ext xmlns:c16="http://schemas.microsoft.com/office/drawing/2014/chart" uri="{C3380CC4-5D6E-409C-BE32-E72D297353CC}">
                <c16:uniqueId val="{00000004-310C-4DC9-BC52-9A57A7F639CE}"/>
              </c:ext>
            </c:extLst>
          </c:dPt>
          <c:dPt>
            <c:idx val="5"/>
            <c:bubble3D val="0"/>
            <c:extLst>
              <c:ext xmlns:c16="http://schemas.microsoft.com/office/drawing/2014/chart" uri="{C3380CC4-5D6E-409C-BE32-E72D297353CC}">
                <c16:uniqueId val="{00000005-310C-4DC9-BC52-9A57A7F639CE}"/>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'QR - Amber House Fund 7'!$B$526:$B$531</c:f>
              <c:numCache>
                <c:formatCode>0%</c:formatCode>
                <c:ptCount val="6"/>
                <c:pt idx="0">
                  <c:v>0.57366344895284027</c:v>
                </c:pt>
                <c:pt idx="1">
                  <c:v>1.5678981555802041E-2</c:v>
                </c:pt>
                <c:pt idx="2">
                  <c:v>1.806786821070892E-2</c:v>
                </c:pt>
                <c:pt idx="3">
                  <c:v>1.3128785760581227E-2</c:v>
                </c:pt>
                <c:pt idx="4">
                  <c:v>0.1022109719052272</c:v>
                </c:pt>
                <c:pt idx="5">
                  <c:v>0.2772499436148404</c:v>
                </c:pt>
              </c:numCache>
            </c:numRef>
          </c:val>
          <c:extLst>
            <c:ext xmlns:c16="http://schemas.microsoft.com/office/drawing/2014/chart" uri="{C3380CC4-5D6E-409C-BE32-E72D297353CC}">
              <c16:uniqueId val="{00000006-310C-4DC9-BC52-9A57A7F639CE}"/>
            </c:ext>
          </c:extLst>
        </c:ser>
        <c:ser>
          <c:idx val="0"/>
          <c:order val="1"/>
          <c:dPt>
            <c:idx val="3"/>
            <c:bubble3D val="0"/>
            <c:spPr>
              <a:solidFill>
                <a:srgbClr val="92D050"/>
              </a:solidFill>
            </c:spPr>
            <c:extLst>
              <c:ext xmlns:c16="http://schemas.microsoft.com/office/drawing/2014/chart" uri="{C3380CC4-5D6E-409C-BE32-E72D297353CC}">
                <c16:uniqueId val="{00000008-310C-4DC9-BC52-9A57A7F639CE}"/>
              </c:ext>
            </c:extLst>
          </c:dPt>
          <c:dLbls>
            <c:dLbl>
              <c:idx val="1"/>
              <c:delete val="1"/>
              <c:extLst>
                <c:ext xmlns:c15="http://schemas.microsoft.com/office/drawing/2012/chart" uri="{CE6537A1-D6FC-4f65-9D91-7224C49458BB}"/>
                <c:ext xmlns:c16="http://schemas.microsoft.com/office/drawing/2014/chart" uri="{C3380CC4-5D6E-409C-BE32-E72D297353CC}">
                  <c16:uniqueId val="{00000009-310C-4DC9-BC52-9A57A7F639CE}"/>
                </c:ext>
              </c:extLst>
            </c:dLbl>
            <c:dLbl>
              <c:idx val="2"/>
              <c:delete val="1"/>
              <c:extLst>
                <c:ext xmlns:c15="http://schemas.microsoft.com/office/drawing/2012/chart" uri="{CE6537A1-D6FC-4f65-9D91-7224C49458BB}"/>
                <c:ext xmlns:c16="http://schemas.microsoft.com/office/drawing/2014/chart" uri="{C3380CC4-5D6E-409C-BE32-E72D297353CC}">
                  <c16:uniqueId val="{0000000A-310C-4DC9-BC52-9A57A7F639C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6"/>
              <c:pt idx="0">
                <c:v>Still in default</c:v>
              </c:pt>
              <c:pt idx="1">
                <c:v>Sold out other</c:v>
              </c:pt>
              <c:pt idx="2">
                <c:v>NPLs sold out</c:v>
              </c:pt>
              <c:pt idx="3">
                <c:v>Written off to bad debt</c:v>
              </c:pt>
              <c:pt idx="4">
                <c:v>Recovered and closed</c:v>
              </c:pt>
              <c:pt idx="5">
                <c:v>Performing</c:v>
              </c:pt>
            </c:strLit>
          </c:cat>
          <c:val>
            <c:numLit>
              <c:formatCode>General</c:formatCode>
              <c:ptCount val="6"/>
              <c:pt idx="0">
                <c:v>0.57381770234154705</c:v>
              </c:pt>
              <c:pt idx="1">
                <c:v>2.4957410674824709E-2</c:v>
              </c:pt>
              <c:pt idx="2">
                <c:v>2.8759980700813197E-2</c:v>
              </c:pt>
              <c:pt idx="3">
                <c:v>2.0898072793979726E-2</c:v>
              </c:pt>
              <c:pt idx="4">
                <c:v>7.4766989931267028E-2</c:v>
              </c:pt>
              <c:pt idx="5">
                <c:v>0.27679984355756831</c:v>
              </c:pt>
            </c:numLit>
          </c:val>
          <c:extLst>
            <c:ext xmlns:c16="http://schemas.microsoft.com/office/drawing/2014/chart" uri="{C3380CC4-5D6E-409C-BE32-E72D297353CC}">
              <c16:uniqueId val="{0000000B-310C-4DC9-BC52-9A57A7F639CE}"/>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209550</xdr:colOff>
      <xdr:row>402</xdr:row>
      <xdr:rowOff>76200</xdr:rowOff>
    </xdr:from>
    <xdr:to>
      <xdr:col>2</xdr:col>
      <xdr:colOff>1855470</xdr:colOff>
      <xdr:row>416</xdr:row>
      <xdr:rowOff>114300</xdr:rowOff>
    </xdr:to>
    <xdr:graphicFrame macro="">
      <xdr:nvGraphicFramePr>
        <xdr:cNvPr id="2" name="Chart 1">
          <a:extLst>
            <a:ext uri="{FF2B5EF4-FFF2-40B4-BE49-F238E27FC236}">
              <a16:creationId xmlns:a16="http://schemas.microsoft.com/office/drawing/2014/main" id="{79260D60-0392-4576-904E-E7CD9B317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1335405</xdr:colOff>
      <xdr:row>0</xdr:row>
      <xdr:rowOff>9525</xdr:rowOff>
    </xdr:from>
    <xdr:to>
      <xdr:col>5</xdr:col>
      <xdr:colOff>1349692</xdr:colOff>
      <xdr:row>1</xdr:row>
      <xdr:rowOff>3477</xdr:rowOff>
    </xdr:to>
    <xdr:pic>
      <xdr:nvPicPr>
        <xdr:cNvPr id="3" name="Picture 82">
          <a:extLst>
            <a:ext uri="{FF2B5EF4-FFF2-40B4-BE49-F238E27FC236}">
              <a16:creationId xmlns:a16="http://schemas.microsoft.com/office/drawing/2014/main" id="{361FC630-2F98-4C5B-8D5F-ACA6F9FA94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4828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1655021</xdr:colOff>
      <xdr:row>1</xdr:row>
      <xdr:rowOff>591894</xdr:rowOff>
    </xdr:to>
    <xdr:pic>
      <xdr:nvPicPr>
        <xdr:cNvPr id="4" name="Picture 82">
          <a:extLst>
            <a:ext uri="{FF2B5EF4-FFF2-40B4-BE49-F238E27FC236}">
              <a16:creationId xmlns:a16="http://schemas.microsoft.com/office/drawing/2014/main" id="{01EC3080-2CD4-4F3A-BE28-37E4EFF725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623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415</xdr:row>
      <xdr:rowOff>74295</xdr:rowOff>
    </xdr:from>
    <xdr:to>
      <xdr:col>0</xdr:col>
      <xdr:colOff>1504950</xdr:colOff>
      <xdr:row>416</xdr:row>
      <xdr:rowOff>81915</xdr:rowOff>
    </xdr:to>
    <xdr:sp macro="" textlink="">
      <xdr:nvSpPr>
        <xdr:cNvPr id="5" name="Rectangle 4">
          <a:extLst>
            <a:ext uri="{FF2B5EF4-FFF2-40B4-BE49-F238E27FC236}">
              <a16:creationId xmlns:a16="http://schemas.microsoft.com/office/drawing/2014/main" id="{080DD824-4300-47F1-9F46-C725EE48F7F4}"/>
            </a:ext>
          </a:extLst>
        </xdr:cNvPr>
        <xdr:cNvSpPr/>
      </xdr:nvSpPr>
      <xdr:spPr>
        <a:xfrm>
          <a:off x="19050" y="74514075"/>
          <a:ext cx="1485900" cy="18288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3477</xdr:rowOff>
    </xdr:to>
    <xdr:pic>
      <xdr:nvPicPr>
        <xdr:cNvPr id="6" name="Picture 82">
          <a:extLst>
            <a:ext uri="{FF2B5EF4-FFF2-40B4-BE49-F238E27FC236}">
              <a16:creationId xmlns:a16="http://schemas.microsoft.com/office/drawing/2014/main" id="{357E349F-26E0-4123-B7D6-09B1B0ADE1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3134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790139</xdr:colOff>
      <xdr:row>523</xdr:row>
      <xdr:rowOff>26893</xdr:rowOff>
    </xdr:from>
    <xdr:to>
      <xdr:col>5</xdr:col>
      <xdr:colOff>1595719</xdr:colOff>
      <xdr:row>532</xdr:row>
      <xdr:rowOff>160367</xdr:rowOff>
    </xdr:to>
    <xdr:graphicFrame macro="">
      <xdr:nvGraphicFramePr>
        <xdr:cNvPr id="7" name="Chart 6">
          <a:extLst>
            <a:ext uri="{FF2B5EF4-FFF2-40B4-BE49-F238E27FC236}">
              <a16:creationId xmlns:a16="http://schemas.microsoft.com/office/drawing/2014/main" id="{57A32E47-E49E-436E-B453-8D90EC85E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D81D-CC82-44A1-8CC1-C2AAF430FAC4}">
  <sheetPr>
    <pageSetUpPr autoPageBreaks="0"/>
  </sheetPr>
  <dimension ref="A1:L683"/>
  <sheetViews>
    <sheetView tabSelected="1" zoomScale="80" zoomScaleNormal="80" workbookViewId="0">
      <selection activeCell="H12" sqref="H12"/>
    </sheetView>
  </sheetViews>
  <sheetFormatPr defaultColWidth="9.109375" defaultRowHeight="13.2" x14ac:dyDescent="0.25"/>
  <cols>
    <col min="1" max="1" width="46.5546875" style="580" customWidth="1"/>
    <col min="2" max="2" width="33.33203125" style="580" customWidth="1"/>
    <col min="3" max="3" width="29.6640625" style="580" customWidth="1"/>
    <col min="4" max="4" width="31.109375" style="580" customWidth="1"/>
    <col min="5" max="5" width="28.6640625" style="580" customWidth="1"/>
    <col min="6" max="6" width="25" style="580" bestFit="1" customWidth="1"/>
    <col min="7" max="7" width="17.5546875" style="580" bestFit="1" customWidth="1"/>
    <col min="8" max="8" width="16.6640625" style="580" bestFit="1" customWidth="1"/>
    <col min="9" max="16384" width="9.109375" style="580"/>
  </cols>
  <sheetData>
    <row r="1" spans="1:12" ht="3" customHeight="1" thickBot="1" x14ac:dyDescent="0.3"/>
    <row r="2" spans="1:12" s="581" customFormat="1" ht="48" customHeight="1" thickBot="1" x14ac:dyDescent="0.35">
      <c r="A2" s="1" t="s">
        <v>0</v>
      </c>
      <c r="B2" s="2"/>
      <c r="C2" s="2"/>
      <c r="D2" s="3"/>
      <c r="E2" s="4" t="s">
        <v>1</v>
      </c>
      <c r="F2" s="5"/>
    </row>
    <row r="3" spans="1:12" ht="20.399999999999999" customHeight="1" thickBot="1" x14ac:dyDescent="0.35">
      <c r="A3" s="667" t="s">
        <v>2</v>
      </c>
      <c r="B3" s="668"/>
      <c r="C3" s="668"/>
      <c r="D3" s="668"/>
      <c r="E3" s="668"/>
      <c r="F3" s="669"/>
    </row>
    <row r="4" spans="1:12" s="581" customFormat="1" ht="22.2" customHeight="1" thickBot="1" x14ac:dyDescent="0.35">
      <c r="A4" s="6" t="s">
        <v>3</v>
      </c>
      <c r="B4" s="800" t="s">
        <v>4</v>
      </c>
      <c r="C4" s="801"/>
      <c r="D4" s="801"/>
      <c r="E4" s="801"/>
      <c r="F4" s="802"/>
    </row>
    <row r="5" spans="1:12" s="582" customFormat="1" ht="17.399999999999999" customHeight="1" thickBot="1" x14ac:dyDescent="0.35">
      <c r="A5" s="7"/>
      <c r="B5" s="8"/>
      <c r="C5" s="8"/>
      <c r="D5" s="8"/>
      <c r="E5" s="8"/>
      <c r="F5" s="9"/>
      <c r="H5" s="580"/>
      <c r="I5" s="580"/>
      <c r="J5" s="580"/>
      <c r="K5" s="580"/>
      <c r="L5" s="580"/>
    </row>
    <row r="6" spans="1:12" ht="13.5" customHeight="1" x14ac:dyDescent="0.25">
      <c r="A6" s="10" t="s">
        <v>5</v>
      </c>
      <c r="B6" s="11"/>
      <c r="C6" s="12"/>
      <c r="D6" s="13">
        <v>45239</v>
      </c>
      <c r="E6" s="14"/>
      <c r="F6" s="15"/>
      <c r="G6" s="583"/>
    </row>
    <row r="7" spans="1:12" ht="13.8" x14ac:dyDescent="0.25">
      <c r="A7" s="803" t="s">
        <v>6</v>
      </c>
      <c r="B7" s="804"/>
      <c r="C7" s="16" t="s">
        <v>7</v>
      </c>
      <c r="D7" s="17">
        <v>45159</v>
      </c>
      <c r="E7" s="18"/>
      <c r="F7" s="19"/>
      <c r="G7" s="583"/>
    </row>
    <row r="8" spans="1:12" ht="13.8" x14ac:dyDescent="0.25">
      <c r="A8" s="797"/>
      <c r="B8" s="799"/>
      <c r="C8" s="16" t="s">
        <v>8</v>
      </c>
      <c r="D8" s="17">
        <v>45251</v>
      </c>
      <c r="E8" s="18"/>
      <c r="F8" s="19"/>
      <c r="G8" s="583"/>
    </row>
    <row r="9" spans="1:12" ht="13.8" x14ac:dyDescent="0.25">
      <c r="A9" s="20" t="s">
        <v>9</v>
      </c>
      <c r="B9" s="22"/>
      <c r="C9" s="16"/>
      <c r="D9" s="17">
        <f>D8</f>
        <v>45251</v>
      </c>
      <c r="E9" s="18"/>
      <c r="F9" s="19"/>
      <c r="G9" s="583"/>
    </row>
    <row r="10" spans="1:12" ht="13.8" x14ac:dyDescent="0.25">
      <c r="A10" s="23" t="s">
        <v>10</v>
      </c>
      <c r="B10" s="24"/>
      <c r="C10" s="16"/>
      <c r="D10" s="25">
        <v>44120</v>
      </c>
      <c r="E10" s="18"/>
      <c r="F10" s="19"/>
      <c r="G10" s="583"/>
    </row>
    <row r="11" spans="1:12" ht="13.8" x14ac:dyDescent="0.25">
      <c r="A11" s="23" t="s">
        <v>11</v>
      </c>
      <c r="B11" s="24"/>
      <c r="C11" s="16"/>
      <c r="D11" s="17" t="s">
        <v>12</v>
      </c>
      <c r="E11" s="18"/>
      <c r="F11" s="19"/>
      <c r="G11" s="583"/>
    </row>
    <row r="12" spans="1:12" ht="13.8" x14ac:dyDescent="0.25">
      <c r="A12" s="23" t="s">
        <v>13</v>
      </c>
      <c r="B12" s="24"/>
      <c r="C12" s="16"/>
      <c r="D12" s="17" t="s">
        <v>14</v>
      </c>
      <c r="E12" s="18"/>
      <c r="F12" s="19"/>
      <c r="G12" s="583"/>
    </row>
    <row r="13" spans="1:12" ht="13.8" x14ac:dyDescent="0.25">
      <c r="A13" s="794" t="s">
        <v>15</v>
      </c>
      <c r="B13" s="795"/>
      <c r="C13" s="796"/>
      <c r="D13" s="26" t="s">
        <v>16</v>
      </c>
      <c r="E13" s="27"/>
      <c r="F13" s="28"/>
      <c r="G13" s="583"/>
    </row>
    <row r="14" spans="1:12" ht="13.8" x14ac:dyDescent="0.25">
      <c r="A14" s="805"/>
      <c r="B14" s="806"/>
      <c r="C14" s="807"/>
      <c r="D14" s="26" t="s">
        <v>17</v>
      </c>
      <c r="E14" s="27"/>
      <c r="F14" s="28"/>
      <c r="G14" s="583"/>
    </row>
    <row r="15" spans="1:12" ht="13.8" x14ac:dyDescent="0.25">
      <c r="A15" s="805"/>
      <c r="B15" s="806"/>
      <c r="C15" s="807"/>
      <c r="D15" s="26" t="s">
        <v>18</v>
      </c>
      <c r="E15" s="27"/>
      <c r="F15" s="28"/>
      <c r="G15" s="583"/>
    </row>
    <row r="16" spans="1:12" ht="13.8" x14ac:dyDescent="0.25">
      <c r="A16" s="808"/>
      <c r="B16" s="809"/>
      <c r="C16" s="810"/>
      <c r="D16" s="29" t="s">
        <v>19</v>
      </c>
      <c r="E16" s="27"/>
      <c r="F16" s="28"/>
      <c r="G16" s="583"/>
    </row>
    <row r="17" spans="1:7" ht="13.8" x14ac:dyDescent="0.25">
      <c r="A17" s="23" t="s">
        <v>20</v>
      </c>
      <c r="B17" s="24"/>
      <c r="C17" s="16"/>
      <c r="D17" s="30" t="s">
        <v>21</v>
      </c>
      <c r="E17" s="18"/>
      <c r="F17" s="19"/>
    </row>
    <row r="18" spans="1:7" ht="14.4" thickBot="1" x14ac:dyDescent="0.3">
      <c r="A18" s="31" t="s">
        <v>22</v>
      </c>
      <c r="B18" s="32"/>
      <c r="C18" s="32"/>
      <c r="D18" s="33" t="s">
        <v>23</v>
      </c>
      <c r="E18" s="34"/>
      <c r="F18" s="35"/>
      <c r="G18" s="583"/>
    </row>
    <row r="19" spans="1:7" ht="13.8" thickBot="1" x14ac:dyDescent="0.3"/>
    <row r="20" spans="1:7" ht="17.399999999999999" thickBot="1" x14ac:dyDescent="0.35">
      <c r="A20" s="667" t="s">
        <v>24</v>
      </c>
      <c r="B20" s="668"/>
      <c r="C20" s="668"/>
      <c r="D20" s="668"/>
      <c r="E20" s="668"/>
      <c r="F20" s="669"/>
      <c r="G20" s="583"/>
    </row>
    <row r="21" spans="1:7" ht="13.8" x14ac:dyDescent="0.25">
      <c r="A21" s="36" t="s">
        <v>25</v>
      </c>
      <c r="B21" s="37"/>
      <c r="C21" s="38"/>
      <c r="D21" s="39" t="s">
        <v>26</v>
      </c>
      <c r="E21" s="40"/>
      <c r="F21" s="41"/>
      <c r="G21" s="583"/>
    </row>
    <row r="22" spans="1:7" ht="13.8" x14ac:dyDescent="0.25">
      <c r="A22" s="23" t="s">
        <v>27</v>
      </c>
      <c r="B22" s="24"/>
      <c r="C22" s="16"/>
      <c r="D22" s="17" t="s">
        <v>28</v>
      </c>
      <c r="E22" s="42"/>
      <c r="F22" s="19"/>
      <c r="G22" s="583"/>
    </row>
    <row r="23" spans="1:7" ht="13.8" x14ac:dyDescent="0.25">
      <c r="A23" s="23" t="s">
        <v>29</v>
      </c>
      <c r="B23" s="24"/>
      <c r="C23" s="16"/>
      <c r="D23" s="17" t="s">
        <v>30</v>
      </c>
      <c r="E23" s="42"/>
      <c r="F23" s="19"/>
      <c r="G23" s="583"/>
    </row>
    <row r="24" spans="1:7" s="581" customFormat="1" ht="13.8" x14ac:dyDescent="0.3">
      <c r="A24" s="43" t="s">
        <v>31</v>
      </c>
      <c r="B24" s="44"/>
      <c r="C24" s="45"/>
      <c r="D24" s="811" t="s">
        <v>32</v>
      </c>
      <c r="E24" s="812"/>
      <c r="F24" s="813"/>
      <c r="G24" s="584"/>
    </row>
    <row r="25" spans="1:7" ht="13.8" x14ac:dyDescent="0.25">
      <c r="A25" s="23" t="s">
        <v>33</v>
      </c>
      <c r="B25" s="24"/>
      <c r="C25" s="16"/>
      <c r="D25" s="17" t="s">
        <v>34</v>
      </c>
      <c r="E25" s="42"/>
      <c r="F25" s="19"/>
      <c r="G25" s="583"/>
    </row>
    <row r="26" spans="1:7" ht="13.8" x14ac:dyDescent="0.25">
      <c r="A26" s="23" t="s">
        <v>35</v>
      </c>
      <c r="B26" s="24"/>
      <c r="C26" s="16"/>
      <c r="D26" s="46">
        <v>4000000000</v>
      </c>
      <c r="E26" s="42"/>
      <c r="F26" s="19"/>
      <c r="G26" s="583"/>
    </row>
    <row r="27" spans="1:7" ht="13.8" x14ac:dyDescent="0.25">
      <c r="A27" s="23" t="s">
        <v>36</v>
      </c>
      <c r="B27" s="24"/>
      <c r="C27" s="16"/>
      <c r="D27" s="47">
        <v>1800000000</v>
      </c>
      <c r="E27" s="48"/>
      <c r="F27" s="19"/>
      <c r="G27" s="583"/>
    </row>
    <row r="28" spans="1:7" ht="13.8" x14ac:dyDescent="0.25">
      <c r="A28" s="23" t="s">
        <v>37</v>
      </c>
      <c r="B28" s="24"/>
      <c r="C28" s="16"/>
      <c r="D28" s="47">
        <v>1460379124</v>
      </c>
      <c r="E28" s="42"/>
      <c r="F28" s="19"/>
      <c r="G28" s="583"/>
    </row>
    <row r="29" spans="1:7" ht="13.8" x14ac:dyDescent="0.25">
      <c r="A29" s="23" t="s">
        <v>38</v>
      </c>
      <c r="B29" s="24"/>
      <c r="C29" s="16"/>
      <c r="D29" s="47">
        <v>1429657984</v>
      </c>
      <c r="E29" s="42"/>
      <c r="F29" s="19"/>
      <c r="G29" s="585"/>
    </row>
    <row r="30" spans="1:7" ht="14.4" thickBot="1" x14ac:dyDescent="0.3">
      <c r="A30" s="49" t="s">
        <v>39</v>
      </c>
      <c r="B30" s="50"/>
      <c r="C30" s="51"/>
      <c r="D30" s="52" t="s">
        <v>40</v>
      </c>
      <c r="E30" s="53"/>
      <c r="F30" s="35"/>
      <c r="G30" s="583"/>
    </row>
    <row r="31" spans="1:7" ht="15" thickBot="1" x14ac:dyDescent="0.35">
      <c r="A31" s="586"/>
    </row>
    <row r="32" spans="1:7" ht="17.399999999999999" thickBot="1" x14ac:dyDescent="0.35">
      <c r="A32" s="667" t="s">
        <v>41</v>
      </c>
      <c r="B32" s="668"/>
      <c r="C32" s="668"/>
      <c r="D32" s="668"/>
      <c r="E32" s="668"/>
      <c r="F32" s="669"/>
    </row>
    <row r="33" spans="1:7" s="581" customFormat="1" ht="44.4" customHeight="1" x14ac:dyDescent="0.3">
      <c r="A33" s="54" t="s">
        <v>42</v>
      </c>
      <c r="B33" s="55"/>
      <c r="C33" s="56"/>
      <c r="D33" s="788" t="s">
        <v>43</v>
      </c>
      <c r="E33" s="789"/>
      <c r="F33" s="790"/>
    </row>
    <row r="34" spans="1:7" ht="13.8" x14ac:dyDescent="0.25">
      <c r="A34" s="23" t="s">
        <v>44</v>
      </c>
      <c r="B34" s="24"/>
      <c r="C34" s="16"/>
      <c r="D34" s="47">
        <v>14296579.840059621</v>
      </c>
      <c r="E34" s="57"/>
      <c r="F34" s="58"/>
      <c r="G34" s="587"/>
    </row>
    <row r="35" spans="1:7" ht="14.4" thickBot="1" x14ac:dyDescent="0.3">
      <c r="A35" s="49" t="s">
        <v>45</v>
      </c>
      <c r="B35" s="50"/>
      <c r="C35" s="51"/>
      <c r="D35" s="59">
        <v>0</v>
      </c>
      <c r="E35" s="60"/>
      <c r="F35" s="61"/>
      <c r="G35" s="583"/>
    </row>
    <row r="36" spans="1:7" ht="13.8" thickBot="1" x14ac:dyDescent="0.3"/>
    <row r="37" spans="1:7" ht="17.399999999999999" thickBot="1" x14ac:dyDescent="0.35">
      <c r="A37" s="667" t="s">
        <v>46</v>
      </c>
      <c r="B37" s="668"/>
      <c r="C37" s="668"/>
      <c r="D37" s="668"/>
      <c r="E37" s="668"/>
      <c r="F37" s="669"/>
    </row>
    <row r="38" spans="1:7" ht="13.8" x14ac:dyDescent="0.25">
      <c r="A38" s="791" t="s">
        <v>47</v>
      </c>
      <c r="B38" s="792"/>
      <c r="C38" s="793"/>
      <c r="D38" s="39" t="s">
        <v>48</v>
      </c>
      <c r="E38" s="40"/>
      <c r="F38" s="41"/>
      <c r="G38" s="583"/>
    </row>
    <row r="39" spans="1:7" ht="13.8" x14ac:dyDescent="0.25">
      <c r="A39" s="794"/>
      <c r="B39" s="795"/>
      <c r="C39" s="796"/>
      <c r="D39" s="17" t="s">
        <v>49</v>
      </c>
      <c r="E39" s="42"/>
      <c r="F39" s="19"/>
      <c r="G39" s="583"/>
    </row>
    <row r="40" spans="1:7" ht="13.8" x14ac:dyDescent="0.25">
      <c r="A40" s="797"/>
      <c r="B40" s="798"/>
      <c r="C40" s="799"/>
      <c r="D40" s="46" t="s">
        <v>50</v>
      </c>
      <c r="E40" s="42"/>
      <c r="F40" s="19"/>
      <c r="G40" s="583"/>
    </row>
    <row r="41" spans="1:7" ht="13.8" x14ac:dyDescent="0.25">
      <c r="A41" s="20" t="s">
        <v>51</v>
      </c>
      <c r="B41" s="22"/>
      <c r="C41" s="21"/>
      <c r="D41" s="46" t="s">
        <v>52</v>
      </c>
      <c r="E41" s="42"/>
      <c r="F41" s="19"/>
      <c r="G41" s="583"/>
    </row>
    <row r="42" spans="1:7" ht="13.8" x14ac:dyDescent="0.25">
      <c r="A42" s="23" t="s">
        <v>53</v>
      </c>
      <c r="B42" s="24"/>
      <c r="C42" s="16"/>
      <c r="D42" s="46" t="s">
        <v>54</v>
      </c>
      <c r="E42" s="42"/>
      <c r="F42" s="19"/>
      <c r="G42" s="583"/>
    </row>
    <row r="43" spans="1:7" ht="13.8" x14ac:dyDescent="0.25">
      <c r="A43" s="23" t="s">
        <v>55</v>
      </c>
      <c r="B43" s="24"/>
      <c r="C43" s="16"/>
      <c r="D43" s="46" t="s">
        <v>56</v>
      </c>
      <c r="E43" s="42"/>
      <c r="F43" s="19"/>
      <c r="G43" s="583"/>
    </row>
    <row r="44" spans="1:7" ht="13.8" x14ac:dyDescent="0.25">
      <c r="A44" s="23" t="s">
        <v>57</v>
      </c>
      <c r="B44" s="24"/>
      <c r="C44" s="16"/>
      <c r="D44" s="47">
        <v>44450000</v>
      </c>
      <c r="E44" s="42"/>
      <c r="F44" s="19"/>
      <c r="G44" s="583"/>
    </row>
    <row r="45" spans="1:7" ht="13.8" x14ac:dyDescent="0.25">
      <c r="A45" s="23" t="s">
        <v>58</v>
      </c>
      <c r="B45" s="24"/>
      <c r="C45" s="16"/>
      <c r="D45" s="47">
        <v>44450000</v>
      </c>
      <c r="E45" s="42"/>
      <c r="F45" s="19"/>
      <c r="G45" s="583"/>
    </row>
    <row r="46" spans="1:7" ht="13.8" x14ac:dyDescent="0.25">
      <c r="A46" s="23" t="s">
        <v>59</v>
      </c>
      <c r="B46" s="24"/>
      <c r="C46" s="16"/>
      <c r="D46" s="62">
        <v>2.5000000000000001E-2</v>
      </c>
      <c r="E46" s="42"/>
      <c r="F46" s="19"/>
      <c r="G46" s="583"/>
    </row>
    <row r="47" spans="1:7" ht="13.8" x14ac:dyDescent="0.25">
      <c r="A47" s="23" t="s">
        <v>60</v>
      </c>
      <c r="B47" s="24"/>
      <c r="C47" s="16"/>
      <c r="D47" s="62">
        <f>D45/D29</f>
        <v>3.1091352265689862E-2</v>
      </c>
      <c r="E47" s="42"/>
      <c r="F47" s="19"/>
      <c r="G47" s="583"/>
    </row>
    <row r="48" spans="1:7" ht="14.4" thickBot="1" x14ac:dyDescent="0.3">
      <c r="A48" s="49" t="s">
        <v>61</v>
      </c>
      <c r="B48" s="50"/>
      <c r="C48" s="51"/>
      <c r="D48" s="63" t="s">
        <v>34</v>
      </c>
      <c r="E48" s="53"/>
      <c r="F48" s="35"/>
      <c r="G48" s="583"/>
    </row>
    <row r="49" spans="1:7" ht="13.8" thickBot="1" x14ac:dyDescent="0.3"/>
    <row r="50" spans="1:7" ht="17.399999999999999" thickBot="1" x14ac:dyDescent="0.35">
      <c r="A50" s="667" t="s">
        <v>62</v>
      </c>
      <c r="B50" s="668"/>
      <c r="C50" s="668"/>
      <c r="D50" s="668"/>
      <c r="E50" s="668"/>
      <c r="F50" s="669"/>
    </row>
    <row r="51" spans="1:7" ht="13.8" x14ac:dyDescent="0.25">
      <c r="A51" s="23" t="s">
        <v>63</v>
      </c>
      <c r="B51" s="24"/>
      <c r="C51" s="16"/>
      <c r="D51" s="64" t="s">
        <v>14</v>
      </c>
      <c r="E51" s="65"/>
      <c r="F51" s="66"/>
      <c r="G51" s="583"/>
    </row>
    <row r="52" spans="1:7" ht="13.8" x14ac:dyDescent="0.25">
      <c r="A52" s="23" t="s">
        <v>64</v>
      </c>
      <c r="B52" s="24"/>
      <c r="C52" s="16"/>
      <c r="D52" s="67" t="s">
        <v>65</v>
      </c>
      <c r="E52" s="57"/>
      <c r="F52" s="58"/>
      <c r="G52" s="583"/>
    </row>
    <row r="53" spans="1:7" ht="13.8" x14ac:dyDescent="0.25">
      <c r="A53" s="23" t="s">
        <v>66</v>
      </c>
      <c r="B53" s="24"/>
      <c r="C53" s="24"/>
      <c r="D53" s="68" t="s">
        <v>67</v>
      </c>
      <c r="E53" s="57"/>
      <c r="F53" s="58"/>
      <c r="G53" s="583"/>
    </row>
    <row r="54" spans="1:7" ht="14.4" thickBot="1" x14ac:dyDescent="0.3">
      <c r="A54" s="49" t="s">
        <v>68</v>
      </c>
      <c r="B54" s="50"/>
      <c r="C54" s="50"/>
      <c r="D54" s="69" t="s">
        <v>69</v>
      </c>
      <c r="E54" s="60"/>
      <c r="F54" s="61"/>
      <c r="G54" s="583"/>
    </row>
    <row r="55" spans="1:7" ht="13.8" thickBot="1" x14ac:dyDescent="0.3"/>
    <row r="56" spans="1:7" ht="13.8" hidden="1" thickBot="1" x14ac:dyDescent="0.3"/>
    <row r="57" spans="1:7" ht="17.399999999999999" thickBot="1" x14ac:dyDescent="0.35">
      <c r="A57" s="667" t="s">
        <v>70</v>
      </c>
      <c r="B57" s="668"/>
      <c r="C57" s="668"/>
      <c r="D57" s="668"/>
      <c r="E57" s="668"/>
      <c r="F57" s="669"/>
    </row>
    <row r="58" spans="1:7" ht="13.8" x14ac:dyDescent="0.25">
      <c r="A58" s="23" t="s">
        <v>71</v>
      </c>
      <c r="B58" s="24"/>
      <c r="C58" s="16"/>
      <c r="D58" s="70" t="s">
        <v>72</v>
      </c>
      <c r="E58" s="71"/>
      <c r="F58" s="72"/>
      <c r="G58" s="583"/>
    </row>
    <row r="59" spans="1:7" ht="13.8" x14ac:dyDescent="0.25">
      <c r="A59" s="23" t="s">
        <v>73</v>
      </c>
      <c r="B59" s="24"/>
      <c r="C59" s="16"/>
      <c r="D59" s="73" t="s">
        <v>74</v>
      </c>
      <c r="E59" s="74"/>
      <c r="F59" s="75"/>
      <c r="G59" s="583"/>
    </row>
    <row r="60" spans="1:7" ht="13.8" x14ac:dyDescent="0.25">
      <c r="A60" s="23" t="s">
        <v>75</v>
      </c>
      <c r="B60" s="24"/>
      <c r="C60" s="16"/>
      <c r="D60" s="76" t="s">
        <v>76</v>
      </c>
      <c r="E60" s="77"/>
      <c r="F60" s="78"/>
      <c r="G60" s="583"/>
    </row>
    <row r="61" spans="1:7" ht="13.8" x14ac:dyDescent="0.25">
      <c r="A61" s="23" t="s">
        <v>77</v>
      </c>
      <c r="B61" s="24"/>
      <c r="C61" s="16"/>
      <c r="D61" s="70" t="s">
        <v>78</v>
      </c>
      <c r="E61" s="77"/>
      <c r="F61" s="78"/>
      <c r="G61" s="583"/>
    </row>
    <row r="62" spans="1:7" ht="13.8" x14ac:dyDescent="0.25">
      <c r="A62" s="23" t="s">
        <v>79</v>
      </c>
      <c r="B62" s="24"/>
      <c r="C62" s="16"/>
      <c r="D62" s="70" t="s">
        <v>80</v>
      </c>
      <c r="E62" s="77"/>
      <c r="F62" s="78"/>
      <c r="G62" s="583"/>
    </row>
    <row r="63" spans="1:7" ht="13.95" customHeight="1" thickBot="1" x14ac:dyDescent="0.3">
      <c r="A63" s="49" t="s">
        <v>81</v>
      </c>
      <c r="B63" s="50"/>
      <c r="C63" s="51"/>
      <c r="D63" s="776" t="s">
        <v>21</v>
      </c>
      <c r="E63" s="777"/>
      <c r="F63" s="778"/>
      <c r="G63" s="583"/>
    </row>
    <row r="64" spans="1:7" ht="13.8" thickBot="1" x14ac:dyDescent="0.3"/>
    <row r="65" spans="1:7" ht="17.399999999999999" thickBot="1" x14ac:dyDescent="0.35">
      <c r="A65" s="667" t="s">
        <v>82</v>
      </c>
      <c r="B65" s="668"/>
      <c r="C65" s="668"/>
      <c r="D65" s="668"/>
      <c r="E65" s="668"/>
      <c r="F65" s="669"/>
    </row>
    <row r="66" spans="1:7" ht="14.4" thickBot="1" x14ac:dyDescent="0.3">
      <c r="A66" s="79"/>
      <c r="B66" s="80" t="s">
        <v>83</v>
      </c>
      <c r="C66" s="80" t="s">
        <v>84</v>
      </c>
      <c r="D66" s="81"/>
      <c r="E66" s="81"/>
      <c r="F66" s="588"/>
    </row>
    <row r="67" spans="1:7" ht="13.8" x14ac:dyDescent="0.25">
      <c r="A67" s="82" t="s">
        <v>85</v>
      </c>
      <c r="B67" s="83" t="s">
        <v>86</v>
      </c>
      <c r="C67" s="83" t="s">
        <v>87</v>
      </c>
      <c r="F67" s="588"/>
      <c r="G67" s="583"/>
    </row>
    <row r="68" spans="1:7" ht="13.8" x14ac:dyDescent="0.25">
      <c r="A68" s="84" t="s">
        <v>88</v>
      </c>
      <c r="B68" s="85" t="s">
        <v>89</v>
      </c>
      <c r="C68" s="85" t="s">
        <v>90</v>
      </c>
      <c r="F68" s="588"/>
      <c r="G68" s="583"/>
    </row>
    <row r="69" spans="1:7" ht="13.8" x14ac:dyDescent="0.25">
      <c r="A69" s="84" t="s">
        <v>91</v>
      </c>
      <c r="B69" s="86" t="s">
        <v>92</v>
      </c>
      <c r="C69" s="86" t="s">
        <v>92</v>
      </c>
      <c r="F69" s="588"/>
      <c r="G69" s="583"/>
    </row>
    <row r="70" spans="1:7" ht="13.8" x14ac:dyDescent="0.25">
      <c r="A70" s="84" t="s">
        <v>93</v>
      </c>
      <c r="B70" s="86" t="s">
        <v>94</v>
      </c>
      <c r="C70" s="86" t="s">
        <v>94</v>
      </c>
      <c r="F70" s="588"/>
      <c r="G70" s="583"/>
    </row>
    <row r="71" spans="1:7" ht="13.8" x14ac:dyDescent="0.25">
      <c r="A71" s="84" t="s">
        <v>95</v>
      </c>
      <c r="B71" s="87">
        <v>870000000</v>
      </c>
      <c r="C71" s="87">
        <v>698000000</v>
      </c>
      <c r="F71" s="588"/>
      <c r="G71" s="583"/>
    </row>
    <row r="72" spans="1:7" ht="13.8" x14ac:dyDescent="0.25">
      <c r="A72" s="84" t="s">
        <v>96</v>
      </c>
      <c r="B72" s="87">
        <v>673665411</v>
      </c>
      <c r="C72" s="87">
        <v>554713713</v>
      </c>
      <c r="F72" s="588"/>
      <c r="G72" s="583"/>
    </row>
    <row r="73" spans="1:7" ht="13.8" x14ac:dyDescent="0.25">
      <c r="A73" s="84" t="s">
        <v>97</v>
      </c>
      <c r="B73" s="589">
        <v>16966475.629999999</v>
      </c>
      <c r="C73" s="589">
        <v>13970639.630000001</v>
      </c>
      <c r="F73" s="588"/>
      <c r="G73" s="583"/>
    </row>
    <row r="74" spans="1:7" ht="13.8" x14ac:dyDescent="0.25">
      <c r="A74" s="84" t="s">
        <v>98</v>
      </c>
      <c r="B74" s="88">
        <v>16848031</v>
      </c>
      <c r="C74" s="88">
        <v>13873109</v>
      </c>
      <c r="F74" s="588"/>
      <c r="G74" s="583"/>
    </row>
    <row r="75" spans="1:7" ht="13.8" x14ac:dyDescent="0.25">
      <c r="A75" s="84" t="s">
        <v>99</v>
      </c>
      <c r="B75" s="87">
        <v>656817380</v>
      </c>
      <c r="C75" s="87">
        <v>540840604</v>
      </c>
      <c r="F75" s="590"/>
      <c r="G75" s="591"/>
    </row>
    <row r="76" spans="1:7" ht="13.8" x14ac:dyDescent="0.25">
      <c r="A76" s="84" t="s">
        <v>100</v>
      </c>
      <c r="B76" s="89">
        <v>0.18753714314052589</v>
      </c>
      <c r="C76" s="89">
        <v>0.18753714314052589</v>
      </c>
      <c r="F76" s="588"/>
      <c r="G76" s="583"/>
    </row>
    <row r="77" spans="1:7" ht="13.8" x14ac:dyDescent="0.25">
      <c r="A77" s="84" t="s">
        <v>101</v>
      </c>
      <c r="B77" s="90">
        <v>0</v>
      </c>
      <c r="C77" s="90">
        <v>0</v>
      </c>
      <c r="F77" s="588"/>
      <c r="G77" s="583"/>
    </row>
    <row r="78" spans="1:7" ht="13.8" x14ac:dyDescent="0.25">
      <c r="A78" s="84" t="s">
        <v>102</v>
      </c>
      <c r="B78" s="91">
        <v>57031</v>
      </c>
      <c r="C78" s="91">
        <v>57031</v>
      </c>
      <c r="F78" s="588"/>
      <c r="G78" s="583"/>
    </row>
    <row r="79" spans="1:7" ht="13.8" x14ac:dyDescent="0.25">
      <c r="A79" s="84" t="s">
        <v>103</v>
      </c>
      <c r="B79" s="91">
        <v>45890</v>
      </c>
      <c r="C79" s="91">
        <v>45890</v>
      </c>
      <c r="F79" s="588"/>
      <c r="G79" s="583"/>
    </row>
    <row r="80" spans="1:7" ht="13.8" x14ac:dyDescent="0.25">
      <c r="A80" s="84" t="s">
        <v>104</v>
      </c>
      <c r="B80" s="592">
        <v>8.3669999999999994E-2</v>
      </c>
      <c r="C80" s="592">
        <v>8.3669999999999994E-2</v>
      </c>
      <c r="F80" s="588"/>
      <c r="G80" s="583"/>
    </row>
    <row r="81" spans="1:7" ht="13.8" x14ac:dyDescent="0.25">
      <c r="A81" s="84" t="s">
        <v>105</v>
      </c>
      <c r="B81" s="593">
        <v>9.9669999999999995E-2</v>
      </c>
      <c r="C81" s="593">
        <v>9.9669999999999995E-2</v>
      </c>
      <c r="F81" s="594"/>
      <c r="G81" s="583"/>
    </row>
    <row r="82" spans="1:7" ht="13.8" x14ac:dyDescent="0.25">
      <c r="A82" s="84" t="s">
        <v>106</v>
      </c>
      <c r="B82" s="91" t="s">
        <v>107</v>
      </c>
      <c r="C82" s="91" t="s">
        <v>107</v>
      </c>
      <c r="F82" s="588"/>
      <c r="G82" s="583"/>
    </row>
    <row r="83" spans="1:7" ht="14.4" thickBot="1" x14ac:dyDescent="0.3">
      <c r="A83" s="92" t="s">
        <v>108</v>
      </c>
      <c r="B83" s="93" t="s">
        <v>107</v>
      </c>
      <c r="C83" s="93" t="s">
        <v>107</v>
      </c>
      <c r="F83" s="588"/>
      <c r="G83" s="583"/>
    </row>
    <row r="84" spans="1:7" ht="14.4" thickBot="1" x14ac:dyDescent="0.3">
      <c r="F84" s="588"/>
      <c r="G84" s="583"/>
    </row>
    <row r="85" spans="1:7" ht="14.4" thickBot="1" x14ac:dyDescent="0.3">
      <c r="B85" s="94" t="s">
        <v>109</v>
      </c>
      <c r="C85" s="94" t="s">
        <v>110</v>
      </c>
      <c r="D85" s="81"/>
      <c r="E85" s="81"/>
      <c r="F85" s="588"/>
      <c r="G85" s="583"/>
    </row>
    <row r="86" spans="1:7" ht="13.8" x14ac:dyDescent="0.25">
      <c r="A86" s="82" t="s">
        <v>85</v>
      </c>
      <c r="B86" s="83" t="s">
        <v>111</v>
      </c>
      <c r="C86" s="83" t="s">
        <v>112</v>
      </c>
      <c r="D86" s="95"/>
      <c r="E86" s="95"/>
      <c r="F86" s="588"/>
      <c r="G86" s="583"/>
    </row>
    <row r="87" spans="1:7" ht="13.8" x14ac:dyDescent="0.25">
      <c r="A87" s="84" t="s">
        <v>88</v>
      </c>
      <c r="B87" s="85" t="s">
        <v>113</v>
      </c>
      <c r="C87" s="85" t="s">
        <v>114</v>
      </c>
      <c r="D87" s="95"/>
      <c r="E87" s="95"/>
      <c r="F87" s="588"/>
      <c r="G87" s="583"/>
    </row>
    <row r="88" spans="1:7" ht="13.8" x14ac:dyDescent="0.25">
      <c r="A88" s="84" t="s">
        <v>91</v>
      </c>
      <c r="B88" s="85" t="s">
        <v>115</v>
      </c>
      <c r="C88" s="85" t="s">
        <v>116</v>
      </c>
      <c r="D88" s="96"/>
      <c r="E88" s="96"/>
      <c r="F88" s="588"/>
      <c r="G88" s="583"/>
    </row>
    <row r="89" spans="1:7" ht="13.8" x14ac:dyDescent="0.25">
      <c r="A89" s="84" t="s">
        <v>93</v>
      </c>
      <c r="B89" s="85" t="s">
        <v>117</v>
      </c>
      <c r="C89" s="85" t="s">
        <v>118</v>
      </c>
      <c r="D89" s="95"/>
      <c r="E89" s="96"/>
      <c r="F89" s="588"/>
      <c r="G89" s="583"/>
    </row>
    <row r="90" spans="1:7" ht="13.8" x14ac:dyDescent="0.25">
      <c r="A90" s="84" t="s">
        <v>95</v>
      </c>
      <c r="B90" s="87">
        <v>50000000</v>
      </c>
      <c r="C90" s="87">
        <v>39000000</v>
      </c>
      <c r="D90" s="97"/>
      <c r="E90" s="97"/>
      <c r="F90" s="588"/>
      <c r="G90" s="583"/>
    </row>
    <row r="91" spans="1:7" ht="13.8" x14ac:dyDescent="0.25">
      <c r="A91" s="84" t="s">
        <v>96</v>
      </c>
      <c r="B91" s="87">
        <v>50000000</v>
      </c>
      <c r="C91" s="87">
        <v>39000000</v>
      </c>
      <c r="D91" s="97"/>
      <c r="E91" s="97"/>
      <c r="F91" s="588"/>
      <c r="G91" s="583"/>
    </row>
    <row r="92" spans="1:7" ht="13.8" x14ac:dyDescent="0.25">
      <c r="A92" s="84" t="s">
        <v>97</v>
      </c>
      <c r="B92" s="589">
        <v>1334882.19</v>
      </c>
      <c r="C92" s="589">
        <v>1026462.9</v>
      </c>
      <c r="D92" s="595"/>
      <c r="E92" s="595"/>
      <c r="F92" s="588"/>
      <c r="G92" s="583"/>
    </row>
    <row r="93" spans="1:7" ht="13.8" x14ac:dyDescent="0.25">
      <c r="A93" s="84" t="s">
        <v>98</v>
      </c>
      <c r="B93" s="88">
        <v>0</v>
      </c>
      <c r="C93" s="88">
        <v>0</v>
      </c>
      <c r="D93" s="98"/>
      <c r="E93" s="98"/>
      <c r="F93" s="588"/>
      <c r="G93" s="583"/>
    </row>
    <row r="94" spans="1:7" ht="13.8" x14ac:dyDescent="0.25">
      <c r="A94" s="84" t="s">
        <v>99</v>
      </c>
      <c r="B94" s="87">
        <v>50000000</v>
      </c>
      <c r="C94" s="87">
        <v>39000000</v>
      </c>
      <c r="D94" s="97"/>
      <c r="E94" s="97"/>
      <c r="F94" s="588"/>
      <c r="G94" s="583"/>
    </row>
    <row r="95" spans="1:7" ht="13.8" x14ac:dyDescent="0.25">
      <c r="A95" s="84" t="s">
        <v>100</v>
      </c>
      <c r="B95" s="89">
        <v>0.12716164760966386</v>
      </c>
      <c r="C95" s="89">
        <v>0.12716164760966386</v>
      </c>
      <c r="D95" s="99"/>
      <c r="E95" s="99"/>
      <c r="F95" s="588"/>
      <c r="G95" s="583"/>
    </row>
    <row r="96" spans="1:7" ht="13.8" x14ac:dyDescent="0.25">
      <c r="A96" s="84" t="s">
        <v>101</v>
      </c>
      <c r="B96" s="90">
        <v>0</v>
      </c>
      <c r="C96" s="90">
        <v>0</v>
      </c>
      <c r="D96" s="98"/>
      <c r="E96" s="98"/>
      <c r="F96" s="588"/>
      <c r="G96" s="583"/>
    </row>
    <row r="97" spans="1:7" ht="13.8" x14ac:dyDescent="0.25">
      <c r="A97" s="84" t="s">
        <v>102</v>
      </c>
      <c r="B97" s="91">
        <v>57031</v>
      </c>
      <c r="C97" s="91">
        <v>57031</v>
      </c>
      <c r="D97" s="100"/>
      <c r="E97" s="100"/>
      <c r="F97" s="588"/>
      <c r="G97" s="583"/>
    </row>
    <row r="98" spans="1:7" ht="13.8" x14ac:dyDescent="0.25">
      <c r="A98" s="84" t="s">
        <v>103</v>
      </c>
      <c r="B98" s="91">
        <v>45890</v>
      </c>
      <c r="C98" s="91">
        <v>45890</v>
      </c>
      <c r="D98" s="100"/>
      <c r="E98" s="100"/>
      <c r="F98" s="588"/>
      <c r="G98" s="583"/>
    </row>
    <row r="99" spans="1:7" ht="13.8" x14ac:dyDescent="0.25">
      <c r="A99" s="84" t="s">
        <v>104</v>
      </c>
      <c r="B99" s="592">
        <v>8.3669999999999994E-2</v>
      </c>
      <c r="C99" s="592">
        <v>8.3669999999999994E-2</v>
      </c>
      <c r="D99" s="596"/>
      <c r="E99" s="596"/>
      <c r="F99" s="588"/>
      <c r="G99" s="583"/>
    </row>
    <row r="100" spans="1:7" ht="13.8" x14ac:dyDescent="0.25">
      <c r="A100" s="84" t="s">
        <v>105</v>
      </c>
      <c r="B100" s="593">
        <v>0.10567</v>
      </c>
      <c r="C100" s="593">
        <v>0.10416999999999998</v>
      </c>
      <c r="D100" s="596"/>
      <c r="E100" s="596"/>
      <c r="F100" s="588"/>
      <c r="G100" s="583"/>
    </row>
    <row r="101" spans="1:7" ht="13.8" x14ac:dyDescent="0.25">
      <c r="A101" s="84" t="s">
        <v>106</v>
      </c>
      <c r="B101" s="91" t="s">
        <v>107</v>
      </c>
      <c r="C101" s="91" t="s">
        <v>107</v>
      </c>
      <c r="D101" s="100"/>
      <c r="E101" s="100"/>
      <c r="F101" s="588"/>
      <c r="G101" s="583"/>
    </row>
    <row r="102" spans="1:7" ht="14.4" thickBot="1" x14ac:dyDescent="0.3">
      <c r="A102" s="92" t="s">
        <v>108</v>
      </c>
      <c r="B102" s="101" t="s">
        <v>107</v>
      </c>
      <c r="C102" s="101" t="s">
        <v>107</v>
      </c>
      <c r="D102" s="100"/>
      <c r="E102" s="100"/>
      <c r="F102" s="588"/>
      <c r="G102" s="583"/>
    </row>
    <row r="103" spans="1:7" ht="14.4" thickBot="1" x14ac:dyDescent="0.3">
      <c r="D103" s="100"/>
      <c r="E103" s="100"/>
      <c r="F103" s="588"/>
      <c r="G103" s="583"/>
    </row>
    <row r="104" spans="1:7" ht="14.4" thickBot="1" x14ac:dyDescent="0.3">
      <c r="B104" s="94" t="s">
        <v>119</v>
      </c>
      <c r="C104" s="94" t="s">
        <v>120</v>
      </c>
      <c r="D104" s="81"/>
      <c r="E104" s="81"/>
      <c r="F104" s="588"/>
      <c r="G104" s="583"/>
    </row>
    <row r="105" spans="1:7" ht="13.8" x14ac:dyDescent="0.25">
      <c r="A105" s="82" t="s">
        <v>85</v>
      </c>
      <c r="B105" s="83" t="s">
        <v>121</v>
      </c>
      <c r="C105" s="83" t="s">
        <v>122</v>
      </c>
      <c r="D105" s="95"/>
      <c r="E105" s="95"/>
      <c r="F105" s="588"/>
      <c r="G105" s="583"/>
    </row>
    <row r="106" spans="1:7" ht="13.8" x14ac:dyDescent="0.25">
      <c r="A106" s="84" t="s">
        <v>88</v>
      </c>
      <c r="B106" s="85" t="s">
        <v>123</v>
      </c>
      <c r="C106" s="85" t="s">
        <v>124</v>
      </c>
      <c r="D106" s="95"/>
      <c r="E106" s="95"/>
      <c r="F106" s="588"/>
      <c r="G106" s="583"/>
    </row>
    <row r="107" spans="1:7" ht="13.8" x14ac:dyDescent="0.25">
      <c r="A107" s="84" t="s">
        <v>91</v>
      </c>
      <c r="B107" s="86" t="s">
        <v>125</v>
      </c>
      <c r="C107" s="86" t="s">
        <v>126</v>
      </c>
      <c r="D107" s="96"/>
      <c r="E107" s="96"/>
      <c r="F107" s="588"/>
      <c r="G107" s="583"/>
    </row>
    <row r="108" spans="1:7" ht="13.8" x14ac:dyDescent="0.25">
      <c r="A108" s="84" t="s">
        <v>93</v>
      </c>
      <c r="B108" s="85" t="s">
        <v>125</v>
      </c>
      <c r="C108" s="85" t="s">
        <v>126</v>
      </c>
      <c r="D108" s="95"/>
      <c r="E108" s="96"/>
      <c r="F108" s="588"/>
      <c r="G108" s="583"/>
    </row>
    <row r="109" spans="1:7" ht="13.8" x14ac:dyDescent="0.25">
      <c r="A109" s="84" t="s">
        <v>95</v>
      </c>
      <c r="B109" s="87">
        <v>40000000</v>
      </c>
      <c r="C109" s="87">
        <v>31000000</v>
      </c>
      <c r="D109" s="97"/>
      <c r="E109" s="97"/>
      <c r="F109" s="588"/>
      <c r="G109" s="583"/>
    </row>
    <row r="110" spans="1:7" ht="13.8" x14ac:dyDescent="0.25">
      <c r="A110" s="84" t="s">
        <v>96</v>
      </c>
      <c r="B110" s="87">
        <v>40000000</v>
      </c>
      <c r="C110" s="87">
        <v>31000000</v>
      </c>
      <c r="D110" s="97"/>
      <c r="E110" s="97"/>
      <c r="F110" s="588"/>
      <c r="G110" s="583"/>
    </row>
    <row r="111" spans="1:7" ht="13.8" x14ac:dyDescent="0.25">
      <c r="A111" s="84" t="s">
        <v>97</v>
      </c>
      <c r="B111" s="589">
        <v>1108234.52</v>
      </c>
      <c r="C111" s="589">
        <v>844035.73</v>
      </c>
      <c r="D111" s="595"/>
      <c r="E111" s="595"/>
      <c r="F111" s="588"/>
      <c r="G111" s="583"/>
    </row>
    <row r="112" spans="1:7" ht="13.8" x14ac:dyDescent="0.25">
      <c r="A112" s="84" t="s">
        <v>98</v>
      </c>
      <c r="B112" s="88">
        <v>0</v>
      </c>
      <c r="C112" s="88">
        <v>0</v>
      </c>
      <c r="D112" s="98"/>
      <c r="E112" s="98"/>
      <c r="F112" s="588"/>
      <c r="G112" s="583"/>
    </row>
    <row r="113" spans="1:7" ht="13.8" x14ac:dyDescent="0.25">
      <c r="A113" s="84" t="s">
        <v>99</v>
      </c>
      <c r="B113" s="87">
        <v>40000000</v>
      </c>
      <c r="C113" s="87">
        <v>31000000</v>
      </c>
      <c r="D113" s="97"/>
      <c r="E113" s="97"/>
      <c r="F113" s="588"/>
      <c r="G113" s="583"/>
    </row>
    <row r="114" spans="1:7" ht="13.8" x14ac:dyDescent="0.25">
      <c r="A114" s="84" t="s">
        <v>100</v>
      </c>
      <c r="B114" s="89">
        <v>7.8996926455830119E-2</v>
      </c>
      <c r="C114" s="89">
        <v>7.8996926455830119E-2</v>
      </c>
      <c r="D114" s="99"/>
      <c r="E114" s="99"/>
      <c r="F114" s="588"/>
      <c r="G114" s="583"/>
    </row>
    <row r="115" spans="1:7" ht="13.8" x14ac:dyDescent="0.25">
      <c r="A115" s="84" t="s">
        <v>101</v>
      </c>
      <c r="B115" s="90">
        <v>0</v>
      </c>
      <c r="C115" s="90">
        <v>0</v>
      </c>
      <c r="D115" s="98"/>
      <c r="E115" s="98"/>
      <c r="F115" s="588"/>
      <c r="G115" s="583"/>
    </row>
    <row r="116" spans="1:7" ht="13.8" x14ac:dyDescent="0.25">
      <c r="A116" s="84" t="s">
        <v>102</v>
      </c>
      <c r="B116" s="91">
        <v>57031</v>
      </c>
      <c r="C116" s="91">
        <v>57031</v>
      </c>
      <c r="D116" s="100"/>
      <c r="E116" s="100"/>
      <c r="F116" s="588"/>
      <c r="G116" s="583"/>
    </row>
    <row r="117" spans="1:7" ht="13.8" x14ac:dyDescent="0.25">
      <c r="A117" s="84" t="s">
        <v>103</v>
      </c>
      <c r="B117" s="91">
        <v>45890</v>
      </c>
      <c r="C117" s="91">
        <v>45890</v>
      </c>
      <c r="D117" s="100"/>
      <c r="E117" s="100"/>
      <c r="F117" s="588"/>
      <c r="G117" s="583"/>
    </row>
    <row r="118" spans="1:7" ht="13.8" x14ac:dyDescent="0.25">
      <c r="A118" s="84" t="s">
        <v>104</v>
      </c>
      <c r="B118" s="592">
        <v>8.3669999999999994E-2</v>
      </c>
      <c r="C118" s="592">
        <v>8.3669999999999994E-2</v>
      </c>
      <c r="D118" s="596"/>
      <c r="E118" s="596"/>
      <c r="F118" s="588"/>
      <c r="G118" s="583"/>
    </row>
    <row r="119" spans="1:7" ht="13.8" x14ac:dyDescent="0.25">
      <c r="A119" s="84" t="s">
        <v>105</v>
      </c>
      <c r="B119" s="593">
        <v>0.10966999999999999</v>
      </c>
      <c r="C119" s="593">
        <v>0.10776999999999999</v>
      </c>
      <c r="D119" s="596"/>
      <c r="E119" s="596"/>
      <c r="F119" s="588"/>
      <c r="G119" s="583"/>
    </row>
    <row r="120" spans="1:7" ht="13.8" x14ac:dyDescent="0.25">
      <c r="A120" s="84" t="s">
        <v>106</v>
      </c>
      <c r="B120" s="91" t="s">
        <v>69</v>
      </c>
      <c r="C120" s="91" t="s">
        <v>67</v>
      </c>
      <c r="D120" s="100"/>
      <c r="E120" s="100"/>
      <c r="F120" s="588"/>
      <c r="G120" s="583"/>
    </row>
    <row r="121" spans="1:7" ht="14.4" thickBot="1" x14ac:dyDescent="0.3">
      <c r="A121" s="92" t="s">
        <v>108</v>
      </c>
      <c r="B121" s="101" t="s">
        <v>67</v>
      </c>
      <c r="C121" s="101" t="s">
        <v>67</v>
      </c>
      <c r="D121" s="100"/>
      <c r="E121" s="100"/>
      <c r="F121" s="588"/>
      <c r="G121" s="583"/>
    </row>
    <row r="122" spans="1:7" ht="14.4" thickBot="1" x14ac:dyDescent="0.3">
      <c r="D122" s="100"/>
      <c r="E122" s="100"/>
      <c r="F122" s="588"/>
      <c r="G122" s="583"/>
    </row>
    <row r="123" spans="1:7" ht="14.4" thickBot="1" x14ac:dyDescent="0.3">
      <c r="B123" s="94" t="s">
        <v>127</v>
      </c>
      <c r="C123" s="94" t="s">
        <v>128</v>
      </c>
      <c r="D123" s="81"/>
      <c r="E123" s="81"/>
      <c r="F123" s="588"/>
      <c r="G123" s="583"/>
    </row>
    <row r="124" spans="1:7" ht="13.8" x14ac:dyDescent="0.25">
      <c r="A124" s="82" t="s">
        <v>85</v>
      </c>
      <c r="B124" s="83" t="s">
        <v>129</v>
      </c>
      <c r="C124" s="83" t="s">
        <v>130</v>
      </c>
      <c r="D124" s="95"/>
      <c r="E124" s="95"/>
      <c r="F124" s="588"/>
      <c r="G124" s="583"/>
    </row>
    <row r="125" spans="1:7" ht="13.8" x14ac:dyDescent="0.25">
      <c r="A125" s="84" t="s">
        <v>88</v>
      </c>
      <c r="B125" s="85" t="s">
        <v>131</v>
      </c>
      <c r="C125" s="85" t="s">
        <v>132</v>
      </c>
      <c r="D125" s="95"/>
      <c r="E125" s="95"/>
      <c r="F125" s="588"/>
      <c r="G125" s="583"/>
    </row>
    <row r="126" spans="1:7" ht="13.8" x14ac:dyDescent="0.25">
      <c r="A126" s="84" t="s">
        <v>91</v>
      </c>
      <c r="B126" s="86" t="s">
        <v>133</v>
      </c>
      <c r="C126" s="86" t="s">
        <v>134</v>
      </c>
      <c r="D126" s="96"/>
      <c r="E126" s="96"/>
      <c r="F126" s="588"/>
      <c r="G126" s="583"/>
    </row>
    <row r="127" spans="1:7" ht="13.8" x14ac:dyDescent="0.25">
      <c r="A127" s="84" t="s">
        <v>93</v>
      </c>
      <c r="B127" s="86" t="s">
        <v>133</v>
      </c>
      <c r="C127" s="86" t="s">
        <v>134</v>
      </c>
      <c r="D127" s="95"/>
      <c r="E127" s="96"/>
      <c r="F127" s="588"/>
      <c r="G127" s="583"/>
    </row>
    <row r="128" spans="1:7" ht="13.8" x14ac:dyDescent="0.25">
      <c r="A128" s="84" t="s">
        <v>95</v>
      </c>
      <c r="B128" s="87">
        <v>40000000</v>
      </c>
      <c r="C128" s="87">
        <v>32000000</v>
      </c>
      <c r="D128" s="97"/>
      <c r="E128" s="97"/>
      <c r="F128" s="588"/>
      <c r="G128" s="583"/>
    </row>
    <row r="129" spans="1:7" ht="13.8" x14ac:dyDescent="0.25">
      <c r="A129" s="84" t="s">
        <v>96</v>
      </c>
      <c r="B129" s="87">
        <v>40000000</v>
      </c>
      <c r="C129" s="87">
        <v>32000000</v>
      </c>
      <c r="D129" s="97"/>
      <c r="E129" s="97"/>
      <c r="F129" s="588"/>
      <c r="G129" s="583"/>
    </row>
    <row r="130" spans="1:7" ht="13.8" x14ac:dyDescent="0.25">
      <c r="A130" s="84" t="s">
        <v>97</v>
      </c>
      <c r="B130" s="589">
        <v>1451029.04</v>
      </c>
      <c r="C130" s="589">
        <v>1120494.47</v>
      </c>
      <c r="D130" s="595"/>
      <c r="E130" s="595"/>
      <c r="F130" s="588"/>
      <c r="G130" s="583"/>
    </row>
    <row r="131" spans="1:7" ht="13.8" x14ac:dyDescent="0.25">
      <c r="A131" s="84" t="s">
        <v>98</v>
      </c>
      <c r="B131" s="88">
        <v>0</v>
      </c>
      <c r="C131" s="88">
        <v>0</v>
      </c>
      <c r="D131" s="98"/>
      <c r="E131" s="98"/>
      <c r="F131" s="588"/>
      <c r="G131" s="583"/>
    </row>
    <row r="132" spans="1:7" ht="13.8" x14ac:dyDescent="0.25">
      <c r="A132" s="84" t="s">
        <v>99</v>
      </c>
      <c r="B132" s="87">
        <v>40000000</v>
      </c>
      <c r="C132" s="87">
        <v>32000000</v>
      </c>
      <c r="D132" s="97"/>
      <c r="E132" s="97"/>
      <c r="F132" s="588"/>
      <c r="G132" s="583"/>
    </row>
    <row r="133" spans="1:7" ht="13.8" x14ac:dyDescent="0.25">
      <c r="A133" s="84" t="s">
        <v>100</v>
      </c>
      <c r="B133" s="89">
        <v>3.0153828947717034E-2</v>
      </c>
      <c r="C133" s="89">
        <v>3.0153828947717034E-2</v>
      </c>
      <c r="D133" s="99"/>
      <c r="E133" s="99"/>
      <c r="F133" s="588"/>
      <c r="G133" s="583"/>
    </row>
    <row r="134" spans="1:7" ht="13.8" x14ac:dyDescent="0.25">
      <c r="A134" s="84" t="s">
        <v>101</v>
      </c>
      <c r="B134" s="90">
        <v>0</v>
      </c>
      <c r="C134" s="90">
        <v>0</v>
      </c>
      <c r="D134" s="98"/>
      <c r="E134" s="98"/>
      <c r="F134" s="588"/>
      <c r="G134" s="583"/>
    </row>
    <row r="135" spans="1:7" ht="13.8" x14ac:dyDescent="0.25">
      <c r="A135" s="84" t="s">
        <v>102</v>
      </c>
      <c r="B135" s="91">
        <v>57031</v>
      </c>
      <c r="C135" s="91">
        <v>57031</v>
      </c>
      <c r="D135" s="100"/>
      <c r="E135" s="100"/>
      <c r="F135" s="588"/>
      <c r="G135" s="583"/>
    </row>
    <row r="136" spans="1:7" ht="13.8" x14ac:dyDescent="0.25">
      <c r="A136" s="84" t="s">
        <v>103</v>
      </c>
      <c r="B136" s="91">
        <v>45890</v>
      </c>
      <c r="C136" s="91">
        <v>45890</v>
      </c>
      <c r="D136" s="100"/>
      <c r="E136" s="100"/>
      <c r="F136" s="588"/>
      <c r="G136" s="583"/>
    </row>
    <row r="137" spans="1:7" ht="13.8" x14ac:dyDescent="0.25">
      <c r="A137" s="84" t="s">
        <v>104</v>
      </c>
      <c r="B137" s="592">
        <v>8.3669999999999994E-2</v>
      </c>
      <c r="C137" s="592">
        <v>8.3669999999999994E-2</v>
      </c>
      <c r="D137" s="596"/>
      <c r="E137" s="596"/>
      <c r="F137" s="588"/>
      <c r="G137" s="583"/>
    </row>
    <row r="138" spans="1:7" ht="13.8" x14ac:dyDescent="0.25">
      <c r="A138" s="84" t="s">
        <v>105</v>
      </c>
      <c r="B138" s="593">
        <v>0.14366999999999999</v>
      </c>
      <c r="C138" s="593">
        <v>0.13866999999999999</v>
      </c>
      <c r="D138" s="596"/>
      <c r="E138" s="596"/>
      <c r="F138" s="588"/>
      <c r="G138" s="583"/>
    </row>
    <row r="139" spans="1:7" ht="13.8" x14ac:dyDescent="0.25">
      <c r="A139" s="84" t="s">
        <v>106</v>
      </c>
      <c r="B139" s="91" t="s">
        <v>135</v>
      </c>
      <c r="C139" s="91" t="s">
        <v>135</v>
      </c>
      <c r="D139" s="100"/>
      <c r="E139" s="100"/>
      <c r="F139" s="588"/>
      <c r="G139" s="583"/>
    </row>
    <row r="140" spans="1:7" ht="13.8" thickBot="1" x14ac:dyDescent="0.3">
      <c r="A140" s="92" t="s">
        <v>108</v>
      </c>
      <c r="B140" s="101" t="s">
        <v>135</v>
      </c>
      <c r="C140" s="101" t="s">
        <v>135</v>
      </c>
      <c r="D140" s="100"/>
      <c r="E140" s="100"/>
      <c r="F140" s="597"/>
    </row>
    <row r="141" spans="1:7" x14ac:dyDescent="0.25">
      <c r="A141" s="102"/>
      <c r="B141" s="100"/>
      <c r="C141" s="100"/>
      <c r="D141" s="100"/>
      <c r="E141" s="100"/>
      <c r="F141" s="597"/>
    </row>
    <row r="142" spans="1:7" ht="13.2" customHeight="1" x14ac:dyDescent="0.25">
      <c r="A142" s="779" t="s">
        <v>136</v>
      </c>
      <c r="B142" s="780"/>
      <c r="C142" s="780"/>
      <c r="D142" s="780"/>
      <c r="E142" s="780"/>
      <c r="F142" s="781"/>
      <c r="G142" s="580" t="s">
        <v>137</v>
      </c>
    </row>
    <row r="143" spans="1:7" ht="13.2" customHeight="1" x14ac:dyDescent="0.25">
      <c r="A143" s="598"/>
      <c r="B143" s="599"/>
      <c r="C143" s="599"/>
      <c r="D143" s="599"/>
      <c r="E143" s="599"/>
      <c r="F143" s="600"/>
    </row>
    <row r="144" spans="1:7" ht="13.2" customHeight="1" x14ac:dyDescent="0.25">
      <c r="A144" s="782" t="s">
        <v>138</v>
      </c>
      <c r="B144" s="783"/>
      <c r="C144" s="783"/>
      <c r="D144" s="783"/>
      <c r="E144" s="783"/>
      <c r="F144" s="784"/>
    </row>
    <row r="145" spans="1:8" ht="13.2" customHeight="1" thickBot="1" x14ac:dyDescent="0.3">
      <c r="A145" s="779"/>
      <c r="B145" s="780"/>
      <c r="C145" s="780"/>
      <c r="D145" s="780"/>
      <c r="E145" s="780"/>
      <c r="F145" s="781"/>
    </row>
    <row r="146" spans="1:8" ht="17.399999999999999" thickBot="1" x14ac:dyDescent="0.35">
      <c r="A146" s="785" t="s">
        <v>139</v>
      </c>
      <c r="B146" s="786"/>
      <c r="C146" s="786"/>
      <c r="D146" s="786"/>
      <c r="E146" s="786"/>
      <c r="F146" s="787"/>
      <c r="G146" s="582"/>
    </row>
    <row r="147" spans="1:8" ht="14.4" thickBot="1" x14ac:dyDescent="0.3">
      <c r="A147" s="768" t="s">
        <v>140</v>
      </c>
      <c r="B147" s="769"/>
      <c r="C147" s="770"/>
      <c r="D147" s="103"/>
      <c r="E147" s="104" t="s">
        <v>141</v>
      </c>
      <c r="F147" s="105"/>
      <c r="H147" s="601"/>
    </row>
    <row r="148" spans="1:8" x14ac:dyDescent="0.25">
      <c r="A148" s="106" t="s">
        <v>142</v>
      </c>
      <c r="B148" s="107"/>
      <c r="C148" s="108">
        <v>176251998.34040499</v>
      </c>
      <c r="D148" s="109" t="s">
        <v>143</v>
      </c>
      <c r="E148" s="110"/>
      <c r="F148" s="111">
        <v>94161799.636059612</v>
      </c>
      <c r="H148" s="601"/>
    </row>
    <row r="149" spans="1:8" x14ac:dyDescent="0.25">
      <c r="A149" s="112" t="s">
        <v>144</v>
      </c>
      <c r="B149" s="107"/>
      <c r="C149" s="113">
        <v>1470236.95</v>
      </c>
      <c r="D149" s="114" t="s">
        <v>145</v>
      </c>
      <c r="E149" s="110"/>
      <c r="F149" s="602">
        <v>0</v>
      </c>
      <c r="H149" s="601"/>
    </row>
    <row r="150" spans="1:8" x14ac:dyDescent="0.25">
      <c r="A150" s="112" t="s">
        <v>146</v>
      </c>
      <c r="B150" s="107"/>
      <c r="C150" s="115">
        <v>174781761.390405</v>
      </c>
      <c r="D150" s="114" t="s">
        <v>147</v>
      </c>
      <c r="E150" s="110"/>
      <c r="F150" s="603">
        <v>18610496.636059619</v>
      </c>
      <c r="H150" s="601"/>
    </row>
    <row r="151" spans="1:8" x14ac:dyDescent="0.25">
      <c r="A151" s="116" t="s">
        <v>148</v>
      </c>
      <c r="B151" s="107"/>
      <c r="C151" s="117">
        <v>75551303</v>
      </c>
      <c r="D151" s="114" t="s">
        <v>148</v>
      </c>
      <c r="E151" s="118"/>
      <c r="F151" s="119">
        <v>75551303</v>
      </c>
      <c r="H151" s="601"/>
    </row>
    <row r="152" spans="1:8" x14ac:dyDescent="0.25">
      <c r="A152" s="116" t="s">
        <v>149</v>
      </c>
      <c r="B152" s="107"/>
      <c r="C152" s="120">
        <v>25130458.390405007</v>
      </c>
      <c r="D152" s="121"/>
      <c r="E152" s="118"/>
      <c r="F152" s="122"/>
      <c r="H152" s="601"/>
    </row>
    <row r="153" spans="1:8" x14ac:dyDescent="0.25">
      <c r="A153" s="116" t="s">
        <v>150</v>
      </c>
      <c r="B153" s="107"/>
      <c r="C153" s="115">
        <v>74100000</v>
      </c>
      <c r="D153" s="123" t="s">
        <v>151</v>
      </c>
      <c r="E153" s="110"/>
      <c r="F153" s="124">
        <v>30642906.759999983</v>
      </c>
      <c r="H153" s="601"/>
    </row>
    <row r="154" spans="1:8" x14ac:dyDescent="0.25">
      <c r="A154" s="125"/>
      <c r="B154" s="126"/>
      <c r="C154" s="127"/>
      <c r="D154" s="128"/>
      <c r="E154" s="110"/>
      <c r="F154" s="129"/>
      <c r="H154" s="601"/>
    </row>
    <row r="155" spans="1:8" x14ac:dyDescent="0.25">
      <c r="A155" s="106" t="s">
        <v>152</v>
      </c>
      <c r="B155" s="107"/>
      <c r="C155" s="108">
        <v>3271547.255230397</v>
      </c>
      <c r="D155" s="128" t="s">
        <v>153</v>
      </c>
      <c r="E155" s="110"/>
      <c r="F155" s="130">
        <v>11964207.699999988</v>
      </c>
      <c r="H155" s="601"/>
    </row>
    <row r="156" spans="1:8" x14ac:dyDescent="0.25">
      <c r="A156" s="131" t="s">
        <v>154</v>
      </c>
      <c r="B156" s="126"/>
      <c r="C156" s="113">
        <v>3271547.255230397</v>
      </c>
      <c r="D156" s="128" t="s">
        <v>155</v>
      </c>
      <c r="E156" s="118"/>
      <c r="F156" s="130">
        <v>18678699.059999995</v>
      </c>
      <c r="H156" s="601"/>
    </row>
    <row r="157" spans="1:8" x14ac:dyDescent="0.25">
      <c r="A157" s="131" t="s">
        <v>156</v>
      </c>
      <c r="B157" s="126"/>
      <c r="C157" s="132">
        <v>0</v>
      </c>
      <c r="D157" s="128" t="s">
        <v>157</v>
      </c>
      <c r="E157" s="118"/>
      <c r="F157" s="130">
        <v>0</v>
      </c>
      <c r="H157" s="601"/>
    </row>
    <row r="158" spans="1:8" x14ac:dyDescent="0.25">
      <c r="A158" s="125"/>
      <c r="B158" s="126"/>
      <c r="C158" s="133"/>
      <c r="D158" s="128" t="s">
        <v>158</v>
      </c>
      <c r="E158" s="110"/>
      <c r="F158" s="134">
        <v>0</v>
      </c>
      <c r="H158" s="601"/>
    </row>
    <row r="159" spans="1:8" ht="13.8" x14ac:dyDescent="0.25">
      <c r="A159" s="135" t="s">
        <v>159</v>
      </c>
      <c r="B159" s="136"/>
      <c r="C159" s="137">
        <v>179523545.59563538</v>
      </c>
      <c r="D159" s="138"/>
      <c r="E159" s="139"/>
      <c r="F159" s="140"/>
      <c r="H159" s="601"/>
    </row>
    <row r="160" spans="1:8" x14ac:dyDescent="0.25">
      <c r="A160" s="141" t="s">
        <v>160</v>
      </c>
      <c r="B160" s="136"/>
      <c r="C160" s="127">
        <v>-153940.75</v>
      </c>
      <c r="D160" s="118"/>
      <c r="E160" s="110"/>
      <c r="F160" s="142"/>
      <c r="H160" s="601"/>
    </row>
    <row r="161" spans="1:8" x14ac:dyDescent="0.25">
      <c r="A161" s="141" t="s">
        <v>161</v>
      </c>
      <c r="B161" s="136"/>
      <c r="C161" s="127"/>
      <c r="D161" s="118"/>
      <c r="E161" s="110"/>
      <c r="F161" s="142"/>
      <c r="H161" s="601"/>
    </row>
    <row r="162" spans="1:8" ht="13.8" thickBot="1" x14ac:dyDescent="0.3">
      <c r="A162" s="143" t="s">
        <v>162</v>
      </c>
      <c r="B162" s="144"/>
      <c r="C162" s="145">
        <v>179369604.84563538</v>
      </c>
      <c r="D162" s="146" t="s">
        <v>163</v>
      </c>
      <c r="E162" s="147"/>
      <c r="F162" s="148">
        <v>124804706.3960596</v>
      </c>
      <c r="H162" s="601"/>
    </row>
    <row r="163" spans="1:8" ht="13.95" hidden="1" customHeight="1" x14ac:dyDescent="0.25">
      <c r="A163" s="149"/>
      <c r="B163" s="150"/>
      <c r="C163" s="151" t="e">
        <f>C162-#REF!</f>
        <v>#REF!</v>
      </c>
      <c r="D163" s="152"/>
      <c r="E163" s="152"/>
      <c r="F163" s="153"/>
      <c r="G163" s="582"/>
      <c r="H163" s="601"/>
    </row>
    <row r="164" spans="1:8" ht="14.4" thickBot="1" x14ac:dyDescent="0.3">
      <c r="A164" s="79"/>
      <c r="B164" s="154"/>
      <c r="C164" s="152"/>
      <c r="D164" s="152"/>
      <c r="E164" s="152"/>
      <c r="F164" s="153"/>
      <c r="G164" s="582"/>
      <c r="H164" s="601"/>
    </row>
    <row r="165" spans="1:8" ht="14.4" thickBot="1" x14ac:dyDescent="0.3">
      <c r="A165" s="768" t="s">
        <v>164</v>
      </c>
      <c r="B165" s="769"/>
      <c r="C165" s="770"/>
      <c r="F165" s="153"/>
      <c r="G165" s="138"/>
      <c r="H165" s="601"/>
    </row>
    <row r="166" spans="1:8" ht="13.8" x14ac:dyDescent="0.25">
      <c r="A166" s="155" t="s">
        <v>474</v>
      </c>
      <c r="B166" s="156"/>
      <c r="C166" s="604"/>
      <c r="D166" s="583"/>
      <c r="F166" s="153"/>
      <c r="G166" s="138"/>
      <c r="H166" s="601"/>
    </row>
    <row r="167" spans="1:8" ht="13.8" x14ac:dyDescent="0.25">
      <c r="A167" s="157" t="s">
        <v>475</v>
      </c>
      <c r="B167" s="156"/>
      <c r="C167" s="604">
        <v>1572474.088739726</v>
      </c>
      <c r="D167" s="583"/>
      <c r="F167" s="153"/>
      <c r="G167" s="138"/>
      <c r="H167" s="601"/>
    </row>
    <row r="168" spans="1:8" ht="13.8" x14ac:dyDescent="0.25">
      <c r="A168" s="157" t="s">
        <v>476</v>
      </c>
      <c r="B168" s="156"/>
      <c r="C168" s="604">
        <v>0</v>
      </c>
      <c r="D168" s="605"/>
      <c r="F168" s="153"/>
      <c r="G168" s="138"/>
      <c r="H168" s="601"/>
    </row>
    <row r="169" spans="1:8" ht="13.8" x14ac:dyDescent="0.25">
      <c r="A169" s="157" t="s">
        <v>477</v>
      </c>
      <c r="B169" s="156"/>
      <c r="C169" s="604">
        <v>0</v>
      </c>
      <c r="D169" s="583"/>
      <c r="F169" s="153"/>
      <c r="G169" s="138"/>
      <c r="H169" s="601"/>
    </row>
    <row r="170" spans="1:8" ht="13.8" x14ac:dyDescent="0.25">
      <c r="A170" s="157"/>
      <c r="B170" s="156"/>
      <c r="C170" s="604"/>
      <c r="D170" s="583"/>
      <c r="F170" s="153"/>
      <c r="G170" s="138"/>
      <c r="H170" s="601"/>
    </row>
    <row r="171" spans="1:8" ht="13.8" x14ac:dyDescent="0.25">
      <c r="A171" s="155" t="s">
        <v>478</v>
      </c>
      <c r="B171" s="156"/>
      <c r="C171" s="604"/>
      <c r="D171" s="583"/>
      <c r="F171" s="153"/>
      <c r="G171" s="138"/>
      <c r="H171" s="601"/>
    </row>
    <row r="172" spans="1:8" ht="13.8" x14ac:dyDescent="0.25">
      <c r="A172" s="157" t="s">
        <v>479</v>
      </c>
      <c r="B172" s="156"/>
      <c r="C172" s="604">
        <v>5552.2</v>
      </c>
      <c r="D172" s="583"/>
      <c r="F172" s="153"/>
      <c r="G172" s="138"/>
      <c r="H172" s="601"/>
    </row>
    <row r="173" spans="1:8" ht="13.8" x14ac:dyDescent="0.25">
      <c r="A173" s="157" t="s">
        <v>480</v>
      </c>
      <c r="B173" s="156"/>
      <c r="C173" s="604">
        <v>5552.2</v>
      </c>
      <c r="D173" s="583"/>
      <c r="F173" s="153"/>
      <c r="G173" s="138"/>
      <c r="H173" s="601"/>
    </row>
    <row r="174" spans="1:8" ht="13.8" x14ac:dyDescent="0.25">
      <c r="A174" s="157"/>
      <c r="B174" s="156"/>
      <c r="C174" s="604"/>
      <c r="D174" s="583"/>
      <c r="F174" s="153"/>
      <c r="G174" s="138"/>
      <c r="H174" s="601"/>
    </row>
    <row r="175" spans="1:8" ht="13.8" x14ac:dyDescent="0.25">
      <c r="A175" s="155" t="s">
        <v>481</v>
      </c>
      <c r="B175" s="156"/>
      <c r="C175" s="604"/>
      <c r="D175" s="583"/>
      <c r="F175" s="153"/>
      <c r="G175" s="138"/>
      <c r="H175" s="601"/>
    </row>
    <row r="176" spans="1:8" ht="13.8" x14ac:dyDescent="0.25">
      <c r="A176" s="157" t="s">
        <v>482</v>
      </c>
      <c r="B176" s="156"/>
      <c r="C176" s="604">
        <v>303231.74249999999</v>
      </c>
      <c r="D176" s="583"/>
      <c r="F176" s="153"/>
      <c r="G176" s="138"/>
      <c r="H176" s="601"/>
    </row>
    <row r="177" spans="1:8" ht="13.8" x14ac:dyDescent="0.25">
      <c r="A177" s="157" t="s">
        <v>483</v>
      </c>
      <c r="B177" s="156"/>
      <c r="C177" s="604">
        <v>27047.999999999996</v>
      </c>
      <c r="D177" s="583"/>
      <c r="F177" s="153"/>
      <c r="G177" s="138"/>
      <c r="H177" s="601"/>
    </row>
    <row r="178" spans="1:8" ht="13.8" x14ac:dyDescent="0.25">
      <c r="A178" s="157" t="s">
        <v>484</v>
      </c>
      <c r="B178" s="156"/>
      <c r="C178" s="604">
        <v>283274.07</v>
      </c>
      <c r="D178" s="583"/>
      <c r="F178" s="153"/>
      <c r="G178" s="138"/>
      <c r="H178" s="601"/>
    </row>
    <row r="179" spans="1:8" ht="13.8" x14ac:dyDescent="0.25">
      <c r="A179" s="157" t="s">
        <v>485</v>
      </c>
      <c r="B179" s="156"/>
      <c r="C179" s="604">
        <v>20595.776666666665</v>
      </c>
      <c r="D179" s="583"/>
      <c r="F179" s="153"/>
      <c r="G179" s="138"/>
      <c r="H179" s="601"/>
    </row>
    <row r="180" spans="1:8" ht="13.8" x14ac:dyDescent="0.25">
      <c r="A180" s="157" t="s">
        <v>486</v>
      </c>
      <c r="B180" s="156"/>
      <c r="C180" s="604">
        <v>0</v>
      </c>
      <c r="D180" s="583"/>
      <c r="F180" s="153"/>
      <c r="G180" s="138"/>
      <c r="H180" s="601"/>
    </row>
    <row r="181" spans="1:8" ht="13.8" x14ac:dyDescent="0.25">
      <c r="A181" s="157"/>
      <c r="B181" s="156"/>
      <c r="C181" s="604"/>
      <c r="D181" s="583"/>
      <c r="F181" s="153"/>
      <c r="G181" s="138"/>
      <c r="H181" s="601"/>
    </row>
    <row r="182" spans="1:8" ht="13.8" x14ac:dyDescent="0.25">
      <c r="A182" s="155" t="s">
        <v>487</v>
      </c>
      <c r="B182" s="156"/>
      <c r="C182" s="604"/>
      <c r="D182" s="583"/>
      <c r="F182" s="153"/>
      <c r="G182" s="138"/>
      <c r="H182" s="601"/>
    </row>
    <row r="183" spans="1:8" ht="13.8" x14ac:dyDescent="0.25">
      <c r="A183" s="157" t="s">
        <v>488</v>
      </c>
      <c r="B183" s="156"/>
      <c r="C183" s="604">
        <v>353700.61163482186</v>
      </c>
      <c r="D183" s="583"/>
      <c r="F183" s="153"/>
      <c r="G183" s="138"/>
      <c r="H183" s="601"/>
    </row>
    <row r="184" spans="1:8" ht="13.8" x14ac:dyDescent="0.25">
      <c r="A184" s="157" t="s">
        <v>489</v>
      </c>
      <c r="B184" s="156"/>
      <c r="C184" s="604">
        <v>81351.140676009018</v>
      </c>
      <c r="D184" s="583"/>
      <c r="F184" s="153"/>
      <c r="G184" s="138"/>
      <c r="H184" s="601"/>
    </row>
    <row r="185" spans="1:8" ht="13.8" x14ac:dyDescent="0.25">
      <c r="A185" s="157"/>
      <c r="B185" s="156"/>
      <c r="C185" s="604"/>
      <c r="D185" s="583"/>
      <c r="F185" s="153"/>
      <c r="G185" s="138"/>
      <c r="H185" s="601"/>
    </row>
    <row r="186" spans="1:8" ht="13.8" x14ac:dyDescent="0.25">
      <c r="A186" s="155" t="s">
        <v>490</v>
      </c>
      <c r="B186" s="156"/>
      <c r="C186" s="604"/>
      <c r="D186" s="583"/>
      <c r="F186" s="153"/>
      <c r="G186" s="138"/>
      <c r="H186" s="601"/>
    </row>
    <row r="187" spans="1:8" ht="13.8" x14ac:dyDescent="0.25">
      <c r="A187" s="157" t="s">
        <v>491</v>
      </c>
      <c r="B187" s="156"/>
      <c r="C187" s="604">
        <v>0</v>
      </c>
      <c r="D187" s="583"/>
      <c r="F187" s="153"/>
      <c r="G187" s="138"/>
      <c r="H187" s="601"/>
    </row>
    <row r="188" spans="1:8" ht="13.8" x14ac:dyDescent="0.25">
      <c r="A188" s="157"/>
      <c r="B188" s="156"/>
      <c r="C188" s="604"/>
      <c r="D188" s="583"/>
      <c r="F188" s="153"/>
      <c r="G188" s="138"/>
      <c r="H188" s="601"/>
    </row>
    <row r="189" spans="1:8" ht="13.8" x14ac:dyDescent="0.25">
      <c r="A189" s="155" t="s">
        <v>492</v>
      </c>
      <c r="B189" s="156"/>
      <c r="C189" s="604"/>
      <c r="D189" s="583"/>
      <c r="F189" s="153"/>
      <c r="G189" s="138"/>
      <c r="H189" s="601"/>
    </row>
    <row r="190" spans="1:8" ht="13.8" x14ac:dyDescent="0.25">
      <c r="A190" s="157" t="s">
        <v>493</v>
      </c>
      <c r="B190" s="156"/>
      <c r="C190" s="604">
        <v>0</v>
      </c>
      <c r="D190" s="583"/>
      <c r="F190" s="153"/>
      <c r="G190" s="138"/>
      <c r="H190" s="601"/>
    </row>
    <row r="191" spans="1:8" ht="13.8" x14ac:dyDescent="0.25">
      <c r="A191" s="157"/>
      <c r="B191" s="156"/>
      <c r="C191" s="604"/>
      <c r="D191" s="583"/>
      <c r="F191" s="153"/>
      <c r="G191" s="138"/>
      <c r="H191" s="601"/>
    </row>
    <row r="192" spans="1:8" ht="13.8" x14ac:dyDescent="0.25">
      <c r="A192" s="155" t="s">
        <v>494</v>
      </c>
      <c r="B192" s="156"/>
      <c r="C192" s="604"/>
      <c r="D192" s="583"/>
      <c r="F192" s="153"/>
      <c r="G192" s="138"/>
      <c r="H192" s="601"/>
    </row>
    <row r="193" spans="1:8" ht="13.8" x14ac:dyDescent="0.25">
      <c r="A193" s="157" t="s">
        <v>495</v>
      </c>
      <c r="B193" s="156"/>
      <c r="C193" s="604">
        <v>16966475.629999999</v>
      </c>
      <c r="D193" s="583"/>
      <c r="F193" s="153"/>
      <c r="G193" s="138"/>
      <c r="H193" s="601"/>
    </row>
    <row r="194" spans="1:8" ht="13.8" x14ac:dyDescent="0.25">
      <c r="A194" s="157" t="s">
        <v>496</v>
      </c>
      <c r="B194" s="156"/>
      <c r="C194" s="604">
        <v>13970639.630000001</v>
      </c>
      <c r="D194" s="583"/>
      <c r="F194" s="153"/>
      <c r="G194" s="138"/>
      <c r="H194" s="601"/>
    </row>
    <row r="195" spans="1:8" ht="13.8" x14ac:dyDescent="0.25">
      <c r="A195" s="157" t="s">
        <v>497</v>
      </c>
      <c r="B195" s="156"/>
      <c r="C195" s="604">
        <v>0</v>
      </c>
      <c r="D195" s="583"/>
      <c r="F195" s="153"/>
      <c r="G195" s="138"/>
      <c r="H195" s="601"/>
    </row>
    <row r="196" spans="1:8" ht="13.8" x14ac:dyDescent="0.25">
      <c r="A196" s="157"/>
      <c r="B196" s="156"/>
      <c r="C196" s="604"/>
      <c r="D196" s="583"/>
      <c r="F196" s="153"/>
      <c r="G196" s="138"/>
      <c r="H196" s="601"/>
    </row>
    <row r="197" spans="1:8" ht="13.8" x14ac:dyDescent="0.25">
      <c r="A197" s="155" t="s">
        <v>498</v>
      </c>
      <c r="B197" s="156"/>
      <c r="C197" s="604"/>
      <c r="D197" s="583"/>
      <c r="F197" s="153"/>
      <c r="G197" s="138"/>
      <c r="H197" s="601"/>
    </row>
    <row r="198" spans="1:8" ht="13.8" x14ac:dyDescent="0.25">
      <c r="A198" s="157" t="s">
        <v>499</v>
      </c>
      <c r="B198" s="156"/>
      <c r="C198" s="604">
        <v>1334882.19</v>
      </c>
      <c r="D198" s="583"/>
      <c r="F198" s="153"/>
      <c r="G198" s="138"/>
      <c r="H198" s="601"/>
    </row>
    <row r="199" spans="1:8" ht="13.8" x14ac:dyDescent="0.25">
      <c r="A199" s="157" t="s">
        <v>500</v>
      </c>
      <c r="B199" s="156"/>
      <c r="C199" s="604">
        <v>1026462.9</v>
      </c>
      <c r="D199" s="583"/>
      <c r="F199" s="153"/>
      <c r="G199" s="138"/>
      <c r="H199" s="601"/>
    </row>
    <row r="200" spans="1:8" ht="13.8" x14ac:dyDescent="0.25">
      <c r="A200" s="157"/>
      <c r="B200" s="156"/>
      <c r="C200" s="604"/>
      <c r="D200" s="583"/>
      <c r="F200" s="153"/>
      <c r="G200" s="138"/>
      <c r="H200" s="601"/>
    </row>
    <row r="201" spans="1:8" ht="13.8" x14ac:dyDescent="0.25">
      <c r="A201" s="155" t="s">
        <v>501</v>
      </c>
      <c r="B201" s="156"/>
      <c r="C201" s="604"/>
      <c r="D201" s="583"/>
      <c r="F201" s="153"/>
      <c r="G201" s="138"/>
      <c r="H201" s="601"/>
    </row>
    <row r="202" spans="1:8" ht="13.8" x14ac:dyDescent="0.25">
      <c r="A202" s="157" t="s">
        <v>502</v>
      </c>
      <c r="B202" s="156"/>
      <c r="C202" s="604">
        <v>1108234.52</v>
      </c>
      <c r="D202" s="583"/>
      <c r="F202" s="153"/>
      <c r="G202" s="138"/>
      <c r="H202" s="601"/>
    </row>
    <row r="203" spans="1:8" ht="13.8" x14ac:dyDescent="0.25">
      <c r="A203" s="157" t="s">
        <v>503</v>
      </c>
      <c r="B203" s="156"/>
      <c r="C203" s="604">
        <v>844035.73</v>
      </c>
      <c r="D203" s="583"/>
      <c r="F203" s="153"/>
      <c r="G203" s="138"/>
      <c r="H203" s="601"/>
    </row>
    <row r="204" spans="1:8" ht="13.8" x14ac:dyDescent="0.25">
      <c r="A204" s="157" t="s">
        <v>504</v>
      </c>
      <c r="B204" s="156"/>
      <c r="C204" s="604">
        <v>0</v>
      </c>
      <c r="D204" s="583"/>
      <c r="F204" s="153"/>
      <c r="G204" s="138"/>
      <c r="H204" s="601"/>
    </row>
    <row r="205" spans="1:8" ht="13.8" x14ac:dyDescent="0.25">
      <c r="A205" s="157"/>
      <c r="B205" s="156"/>
      <c r="C205" s="604"/>
      <c r="D205" s="583"/>
      <c r="F205" s="153"/>
      <c r="G205" s="138"/>
      <c r="H205" s="601"/>
    </row>
    <row r="206" spans="1:8" ht="13.8" x14ac:dyDescent="0.25">
      <c r="A206" s="155" t="s">
        <v>505</v>
      </c>
      <c r="B206" s="156"/>
      <c r="C206" s="604"/>
      <c r="D206" s="583"/>
      <c r="F206" s="153"/>
      <c r="G206" s="138"/>
      <c r="H206" s="601"/>
    </row>
    <row r="207" spans="1:8" ht="13.8" x14ac:dyDescent="0.25">
      <c r="A207" s="157" t="s">
        <v>506</v>
      </c>
      <c r="B207" s="156"/>
      <c r="C207" s="604">
        <v>75551303</v>
      </c>
      <c r="D207" s="583"/>
      <c r="F207" s="153"/>
      <c r="G207" s="138"/>
      <c r="H207" s="601"/>
    </row>
    <row r="208" spans="1:8" ht="13.8" x14ac:dyDescent="0.25">
      <c r="A208" s="157"/>
      <c r="B208" s="156"/>
      <c r="C208" s="604"/>
      <c r="D208" s="583"/>
      <c r="F208" s="153"/>
      <c r="G208" s="138"/>
      <c r="H208" s="601"/>
    </row>
    <row r="209" spans="1:8" ht="13.8" x14ac:dyDescent="0.25">
      <c r="A209" s="155" t="s">
        <v>507</v>
      </c>
      <c r="B209" s="156"/>
      <c r="C209" s="604"/>
      <c r="D209" s="583"/>
      <c r="F209" s="153"/>
      <c r="G209" s="138"/>
      <c r="H209" s="601"/>
    </row>
    <row r="210" spans="1:8" ht="13.8" x14ac:dyDescent="0.25">
      <c r="A210" s="157" t="s">
        <v>508</v>
      </c>
      <c r="B210" s="156"/>
      <c r="C210" s="604">
        <v>1451029.04</v>
      </c>
      <c r="D210" s="583"/>
      <c r="F210" s="153"/>
      <c r="G210" s="138"/>
      <c r="H210" s="601"/>
    </row>
    <row r="211" spans="1:8" ht="13.8" x14ac:dyDescent="0.25">
      <c r="A211" s="157" t="s">
        <v>509</v>
      </c>
      <c r="B211" s="156"/>
      <c r="C211" s="604">
        <v>1120494.47</v>
      </c>
      <c r="D211" s="583"/>
      <c r="F211" s="153"/>
      <c r="G211" s="138"/>
      <c r="H211" s="601"/>
    </row>
    <row r="212" spans="1:8" ht="13.8" x14ac:dyDescent="0.25">
      <c r="A212" s="157"/>
      <c r="B212" s="156"/>
      <c r="C212" s="604"/>
      <c r="D212" s="583"/>
      <c r="F212" s="153"/>
      <c r="G212" s="138"/>
      <c r="H212" s="601"/>
    </row>
    <row r="213" spans="1:8" ht="13.8" x14ac:dyDescent="0.25">
      <c r="A213" s="155" t="s">
        <v>510</v>
      </c>
      <c r="B213" s="156"/>
      <c r="C213" s="604"/>
      <c r="D213" s="583"/>
      <c r="F213" s="153"/>
      <c r="G213" s="138"/>
      <c r="H213" s="601"/>
    </row>
    <row r="214" spans="1:8" ht="13.8" x14ac:dyDescent="0.25">
      <c r="A214" s="157" t="s">
        <v>511</v>
      </c>
      <c r="B214" s="156"/>
      <c r="C214" s="604">
        <v>0</v>
      </c>
      <c r="D214" s="583"/>
      <c r="F214" s="153"/>
      <c r="G214" s="138"/>
      <c r="H214" s="601"/>
    </row>
    <row r="215" spans="1:8" ht="13.8" x14ac:dyDescent="0.25">
      <c r="A215" s="157"/>
      <c r="B215" s="156"/>
      <c r="C215" s="604"/>
      <c r="D215" s="583"/>
      <c r="F215" s="153"/>
      <c r="G215" s="138"/>
      <c r="H215" s="601"/>
    </row>
    <row r="216" spans="1:8" ht="13.8" x14ac:dyDescent="0.25">
      <c r="A216" s="155" t="s">
        <v>512</v>
      </c>
      <c r="B216" s="156"/>
      <c r="C216" s="604"/>
      <c r="D216" s="583"/>
      <c r="F216" s="153"/>
      <c r="G216" s="138"/>
      <c r="H216" s="601"/>
    </row>
    <row r="217" spans="1:8" ht="13.8" x14ac:dyDescent="0.25">
      <c r="A217" s="157" t="s">
        <v>513</v>
      </c>
      <c r="B217" s="156"/>
      <c r="C217" s="604">
        <v>14296579.840059621</v>
      </c>
      <c r="D217" s="583"/>
      <c r="F217" s="153"/>
      <c r="G217" s="138"/>
      <c r="H217" s="601"/>
    </row>
    <row r="218" spans="1:8" ht="13.8" x14ac:dyDescent="0.25">
      <c r="A218" s="157"/>
      <c r="B218" s="156"/>
      <c r="C218" s="604"/>
      <c r="D218" s="583"/>
      <c r="F218" s="153"/>
      <c r="G218" s="138"/>
      <c r="H218" s="601"/>
    </row>
    <row r="219" spans="1:8" ht="13.8" x14ac:dyDescent="0.25">
      <c r="A219" s="155" t="s">
        <v>514</v>
      </c>
      <c r="B219" s="156"/>
      <c r="C219" s="604"/>
      <c r="D219" s="583"/>
      <c r="F219" s="153"/>
      <c r="G219" s="138"/>
      <c r="H219" s="601"/>
    </row>
    <row r="220" spans="1:8" ht="13.8" x14ac:dyDescent="0.25">
      <c r="A220" s="157" t="s">
        <v>515</v>
      </c>
      <c r="B220" s="156"/>
      <c r="C220" s="604">
        <v>0</v>
      </c>
      <c r="D220" s="583"/>
      <c r="F220" s="153"/>
      <c r="G220" s="138"/>
      <c r="H220" s="601"/>
    </row>
    <row r="221" spans="1:8" ht="13.8" x14ac:dyDescent="0.25">
      <c r="A221" s="157"/>
      <c r="B221" s="156"/>
      <c r="C221" s="604"/>
      <c r="D221" s="583"/>
      <c r="F221" s="153"/>
      <c r="G221" s="138"/>
      <c r="H221" s="601"/>
    </row>
    <row r="222" spans="1:8" ht="13.8" x14ac:dyDescent="0.25">
      <c r="A222" s="155" t="s">
        <v>516</v>
      </c>
      <c r="B222" s="156"/>
      <c r="C222" s="604"/>
      <c r="D222" s="583"/>
      <c r="F222" s="153"/>
      <c r="G222" s="138"/>
      <c r="H222" s="601"/>
    </row>
    <row r="223" spans="1:8" ht="13.8" x14ac:dyDescent="0.25">
      <c r="A223" s="157" t="s">
        <v>517</v>
      </c>
      <c r="B223" s="156"/>
      <c r="C223" s="604">
        <v>0</v>
      </c>
      <c r="D223" s="583"/>
      <c r="F223" s="153"/>
      <c r="G223" s="138"/>
      <c r="H223" s="601"/>
    </row>
    <row r="224" spans="1:8" ht="13.8" x14ac:dyDescent="0.25">
      <c r="A224" s="157"/>
      <c r="B224" s="156"/>
      <c r="C224" s="604"/>
      <c r="D224" s="583"/>
      <c r="F224" s="153"/>
      <c r="G224" s="138"/>
      <c r="H224" s="601"/>
    </row>
    <row r="225" spans="1:8" ht="13.8" x14ac:dyDescent="0.25">
      <c r="A225" s="155" t="s">
        <v>518</v>
      </c>
      <c r="B225" s="156"/>
      <c r="C225" s="604"/>
      <c r="D225" s="583"/>
      <c r="F225" s="153"/>
      <c r="G225" s="138"/>
      <c r="H225" s="601"/>
    </row>
    <row r="226" spans="1:8" ht="13.8" x14ac:dyDescent="0.25">
      <c r="A226" s="158" t="s">
        <v>519</v>
      </c>
      <c r="B226" s="156"/>
      <c r="C226" s="604">
        <v>0</v>
      </c>
      <c r="D226" s="583"/>
      <c r="F226" s="153"/>
      <c r="G226" s="138"/>
      <c r="H226" s="601"/>
    </row>
    <row r="227" spans="1:8" ht="13.8" x14ac:dyDescent="0.25">
      <c r="A227" s="157" t="s">
        <v>520</v>
      </c>
      <c r="B227" s="156"/>
      <c r="C227" s="604">
        <v>0</v>
      </c>
      <c r="D227" s="583"/>
      <c r="F227" s="153"/>
      <c r="G227" s="138"/>
      <c r="H227" s="601"/>
    </row>
    <row r="228" spans="1:8" ht="13.8" x14ac:dyDescent="0.25">
      <c r="A228" s="158" t="s">
        <v>521</v>
      </c>
      <c r="B228" s="156"/>
      <c r="C228" s="604">
        <v>0</v>
      </c>
      <c r="D228" s="583"/>
      <c r="F228" s="153"/>
      <c r="G228" s="138"/>
      <c r="H228" s="601"/>
    </row>
    <row r="229" spans="1:8" ht="13.95" customHeight="1" x14ac:dyDescent="0.25">
      <c r="A229" s="157"/>
      <c r="B229" s="156"/>
      <c r="C229" s="604"/>
      <c r="D229" s="583"/>
      <c r="F229" s="153"/>
      <c r="G229" s="138"/>
      <c r="H229" s="601"/>
    </row>
    <row r="230" spans="1:8" ht="13.8" x14ac:dyDescent="0.25">
      <c r="A230" s="155" t="s">
        <v>522</v>
      </c>
      <c r="B230" s="156"/>
      <c r="C230" s="604"/>
      <c r="D230" s="583"/>
      <c r="F230" s="153"/>
      <c r="G230" s="138"/>
      <c r="H230" s="601"/>
    </row>
    <row r="231" spans="1:8" ht="13.8" x14ac:dyDescent="0.25">
      <c r="A231" s="157" t="s">
        <v>523</v>
      </c>
      <c r="B231" s="156"/>
      <c r="C231" s="604">
        <v>30721140</v>
      </c>
      <c r="D231" s="583"/>
      <c r="F231" s="153"/>
      <c r="G231" s="138"/>
      <c r="H231" s="601"/>
    </row>
    <row r="232" spans="1:8" ht="13.8" x14ac:dyDescent="0.25">
      <c r="A232" s="157"/>
      <c r="B232" s="156"/>
      <c r="C232" s="604"/>
      <c r="D232" s="583"/>
      <c r="F232" s="153"/>
      <c r="G232" s="138"/>
      <c r="H232" s="601"/>
    </row>
    <row r="233" spans="1:8" ht="13.8" x14ac:dyDescent="0.25">
      <c r="A233" s="155" t="s">
        <v>524</v>
      </c>
      <c r="B233" s="156"/>
      <c r="C233" s="604"/>
      <c r="D233" s="583"/>
      <c r="F233" s="153"/>
      <c r="G233" s="138"/>
      <c r="H233" s="601"/>
    </row>
    <row r="234" spans="1:8" ht="13.8" x14ac:dyDescent="0.25">
      <c r="A234" s="157" t="s">
        <v>525</v>
      </c>
      <c r="B234" s="156"/>
      <c r="C234" s="604">
        <v>4313916.7960000001</v>
      </c>
      <c r="D234" s="583"/>
      <c r="F234" s="153"/>
      <c r="G234" s="138"/>
      <c r="H234" s="601"/>
    </row>
    <row r="235" spans="1:8" ht="13.8" x14ac:dyDescent="0.25">
      <c r="A235" s="157" t="s">
        <v>526</v>
      </c>
      <c r="B235" s="156"/>
      <c r="C235" s="604">
        <v>0</v>
      </c>
      <c r="D235" s="583"/>
      <c r="F235" s="153"/>
      <c r="G235" s="138"/>
      <c r="H235" s="601"/>
    </row>
    <row r="236" spans="1:8" ht="13.8" x14ac:dyDescent="0.25">
      <c r="A236" s="157"/>
      <c r="B236" s="156"/>
      <c r="C236" s="604"/>
      <c r="D236" s="583"/>
      <c r="F236" s="153"/>
      <c r="G236" s="138"/>
      <c r="H236" s="601"/>
    </row>
    <row r="237" spans="1:8" ht="16.5" customHeight="1" x14ac:dyDescent="0.25">
      <c r="A237" s="155" t="s">
        <v>527</v>
      </c>
      <c r="B237" s="156"/>
      <c r="C237" s="604"/>
      <c r="D237" s="583"/>
      <c r="F237" s="153"/>
      <c r="G237" s="138"/>
      <c r="H237" s="601"/>
    </row>
    <row r="238" spans="1:8" ht="16.5" customHeight="1" x14ac:dyDescent="0.25">
      <c r="A238" s="157" t="s">
        <v>528</v>
      </c>
      <c r="B238" s="156"/>
      <c r="C238" s="604">
        <v>0</v>
      </c>
      <c r="D238" s="583"/>
      <c r="F238" s="153"/>
      <c r="G238" s="138"/>
      <c r="H238" s="601"/>
    </row>
    <row r="239" spans="1:8" ht="16.5" customHeight="1" x14ac:dyDescent="0.25">
      <c r="A239" s="157" t="s">
        <v>529</v>
      </c>
      <c r="B239" s="156"/>
      <c r="C239" s="604">
        <v>0</v>
      </c>
      <c r="D239" s="583"/>
      <c r="F239" s="153"/>
      <c r="G239" s="138"/>
      <c r="H239" s="601"/>
    </row>
    <row r="240" spans="1:8" ht="16.5" customHeight="1" x14ac:dyDescent="0.25">
      <c r="A240" s="157" t="s">
        <v>530</v>
      </c>
      <c r="B240" s="156"/>
      <c r="C240" s="604">
        <v>0</v>
      </c>
      <c r="D240" s="583"/>
      <c r="F240" s="153"/>
      <c r="G240" s="138"/>
      <c r="H240" s="601"/>
    </row>
    <row r="241" spans="1:8" ht="16.5" customHeight="1" x14ac:dyDescent="0.25">
      <c r="A241" s="157"/>
      <c r="B241" s="156"/>
      <c r="C241" s="604"/>
      <c r="D241" s="583"/>
      <c r="F241" s="153"/>
      <c r="G241" s="138"/>
      <c r="H241" s="601"/>
    </row>
    <row r="242" spans="1:8" ht="13.8" x14ac:dyDescent="0.25">
      <c r="A242" s="155" t="s">
        <v>531</v>
      </c>
      <c r="B242" s="156"/>
      <c r="C242" s="604"/>
      <c r="D242" s="583"/>
      <c r="F242" s="153"/>
      <c r="G242" s="138"/>
      <c r="H242" s="601"/>
    </row>
    <row r="243" spans="1:8" ht="13.8" x14ac:dyDescent="0.25">
      <c r="A243" s="157" t="s">
        <v>532</v>
      </c>
      <c r="B243" s="156"/>
      <c r="C243" s="604">
        <v>0</v>
      </c>
      <c r="D243" s="583"/>
      <c r="F243" s="153"/>
      <c r="G243" s="138"/>
      <c r="H243" s="601"/>
    </row>
    <row r="244" spans="1:8" ht="13.8" x14ac:dyDescent="0.25">
      <c r="A244" s="157"/>
      <c r="B244" s="156"/>
      <c r="C244" s="604"/>
      <c r="D244" s="583"/>
      <c r="F244" s="153"/>
      <c r="G244" s="138"/>
      <c r="H244" s="601"/>
    </row>
    <row r="245" spans="1:8" ht="13.8" x14ac:dyDescent="0.25">
      <c r="A245" s="155" t="s">
        <v>533</v>
      </c>
      <c r="B245" s="156"/>
      <c r="C245" s="604"/>
      <c r="D245" s="583"/>
      <c r="F245" s="153"/>
      <c r="G245" s="138"/>
      <c r="H245" s="601"/>
    </row>
    <row r="246" spans="1:8" ht="13.8" x14ac:dyDescent="0.25">
      <c r="A246" s="157" t="s">
        <v>534</v>
      </c>
      <c r="B246" s="156"/>
      <c r="C246" s="604">
        <v>0</v>
      </c>
      <c r="D246" s="583"/>
      <c r="F246" s="153"/>
      <c r="G246" s="138"/>
      <c r="H246" s="601"/>
    </row>
    <row r="247" spans="1:8" ht="13.8" x14ac:dyDescent="0.25">
      <c r="A247" s="157" t="s">
        <v>535</v>
      </c>
      <c r="B247" s="156"/>
      <c r="C247" s="604">
        <v>0</v>
      </c>
      <c r="D247" s="583"/>
      <c r="F247" s="153"/>
      <c r="G247" s="138"/>
      <c r="H247" s="601"/>
    </row>
    <row r="248" spans="1:8" ht="13.8" x14ac:dyDescent="0.25">
      <c r="A248" s="157"/>
      <c r="B248" s="156"/>
      <c r="C248" s="604"/>
      <c r="D248" s="583"/>
      <c r="F248" s="153"/>
      <c r="G248" s="138"/>
      <c r="H248" s="601"/>
    </row>
    <row r="249" spans="1:8" ht="13.8" x14ac:dyDescent="0.25">
      <c r="A249" s="155" t="s">
        <v>536</v>
      </c>
      <c r="B249" s="156"/>
      <c r="C249" s="604"/>
      <c r="D249" s="583"/>
      <c r="F249" s="153"/>
      <c r="G249" s="138"/>
      <c r="H249" s="601"/>
    </row>
    <row r="250" spans="1:8" ht="13.8" x14ac:dyDescent="0.25">
      <c r="A250" s="157" t="s">
        <v>537</v>
      </c>
      <c r="B250" s="156"/>
      <c r="C250" s="604">
        <v>0</v>
      </c>
      <c r="D250" s="583"/>
      <c r="F250" s="153"/>
      <c r="G250" s="138"/>
      <c r="H250" s="601"/>
    </row>
    <row r="251" spans="1:8" ht="13.8" x14ac:dyDescent="0.25">
      <c r="A251" s="157"/>
      <c r="B251" s="156"/>
      <c r="C251" s="604"/>
      <c r="D251" s="583"/>
      <c r="F251" s="153"/>
      <c r="G251" s="138"/>
      <c r="H251" s="601"/>
    </row>
    <row r="252" spans="1:8" ht="13.8" x14ac:dyDescent="0.25">
      <c r="A252" s="155" t="s">
        <v>538</v>
      </c>
      <c r="B252" s="156"/>
      <c r="C252" s="604"/>
      <c r="D252" s="583"/>
      <c r="F252" s="153"/>
      <c r="G252" s="138"/>
      <c r="H252" s="601"/>
    </row>
    <row r="253" spans="1:8" ht="13.8" x14ac:dyDescent="0.25">
      <c r="A253" s="157" t="s">
        <v>539</v>
      </c>
      <c r="B253" s="156"/>
      <c r="C253" s="604">
        <v>0</v>
      </c>
      <c r="D253" s="583"/>
      <c r="F253" s="153"/>
      <c r="G253" s="138"/>
      <c r="H253" s="601"/>
    </row>
    <row r="254" spans="1:8" ht="13.8" x14ac:dyDescent="0.25">
      <c r="A254" s="157"/>
      <c r="B254" s="156"/>
      <c r="C254" s="604"/>
      <c r="D254" s="583"/>
      <c r="F254" s="153"/>
      <c r="G254" s="138"/>
      <c r="H254" s="601"/>
    </row>
    <row r="255" spans="1:8" ht="13.8" x14ac:dyDescent="0.25">
      <c r="A255" s="155" t="s">
        <v>540</v>
      </c>
      <c r="B255" s="156"/>
      <c r="C255" s="606"/>
      <c r="D255" s="583"/>
      <c r="F255" s="153"/>
      <c r="G255" s="138"/>
      <c r="H255" s="601"/>
    </row>
    <row r="256" spans="1:8" ht="13.8" x14ac:dyDescent="0.25">
      <c r="A256" s="157" t="s">
        <v>541</v>
      </c>
      <c r="B256" s="156"/>
      <c r="C256" s="604">
        <v>0</v>
      </c>
      <c r="D256" s="583"/>
      <c r="F256" s="153"/>
      <c r="G256" s="138"/>
      <c r="H256" s="601"/>
    </row>
    <row r="257" spans="1:8" ht="13.8" x14ac:dyDescent="0.25">
      <c r="A257" s="157"/>
      <c r="B257" s="156"/>
      <c r="C257" s="604"/>
      <c r="D257" s="583"/>
      <c r="F257" s="153"/>
      <c r="G257" s="138"/>
      <c r="H257" s="601"/>
    </row>
    <row r="258" spans="1:8" ht="13.8" x14ac:dyDescent="0.25">
      <c r="A258" s="155" t="s">
        <v>542</v>
      </c>
      <c r="B258" s="156"/>
      <c r="C258" s="606"/>
      <c r="D258" s="583"/>
      <c r="F258" s="153"/>
      <c r="G258" s="138"/>
      <c r="H258" s="601"/>
    </row>
    <row r="259" spans="1:8" ht="13.8" x14ac:dyDescent="0.25">
      <c r="A259" s="157" t="s">
        <v>543</v>
      </c>
      <c r="B259" s="156"/>
      <c r="C259" s="604">
        <v>0</v>
      </c>
      <c r="D259" s="583"/>
      <c r="F259" s="153"/>
      <c r="G259" s="138"/>
      <c r="H259" s="601"/>
    </row>
    <row r="260" spans="1:8" ht="13.8" x14ac:dyDescent="0.25">
      <c r="A260" s="157"/>
      <c r="B260" s="156"/>
      <c r="C260" s="604"/>
      <c r="D260" s="583"/>
      <c r="F260" s="153"/>
      <c r="G260" s="138"/>
      <c r="H260" s="601"/>
    </row>
    <row r="261" spans="1:8" ht="13.8" x14ac:dyDescent="0.25">
      <c r="A261" s="155" t="s">
        <v>544</v>
      </c>
      <c r="B261" s="156"/>
      <c r="C261" s="604"/>
      <c r="D261" s="583"/>
      <c r="F261" s="153"/>
      <c r="G261" s="138"/>
      <c r="H261" s="601"/>
    </row>
    <row r="262" spans="1:8" ht="13.8" x14ac:dyDescent="0.25">
      <c r="A262" s="157" t="s">
        <v>545</v>
      </c>
      <c r="B262" s="156"/>
      <c r="C262" s="604">
        <v>0</v>
      </c>
      <c r="D262" s="583"/>
      <c r="F262" s="153"/>
      <c r="G262" s="138"/>
      <c r="H262" s="601"/>
    </row>
    <row r="263" spans="1:8" ht="13.8" x14ac:dyDescent="0.25">
      <c r="A263" s="157"/>
      <c r="B263" s="156"/>
      <c r="C263" s="604"/>
      <c r="D263" s="583"/>
      <c r="F263" s="153"/>
      <c r="G263" s="138"/>
      <c r="H263" s="601"/>
    </row>
    <row r="264" spans="1:8" ht="13.8" x14ac:dyDescent="0.25">
      <c r="A264" s="155" t="s">
        <v>546</v>
      </c>
      <c r="B264" s="156"/>
      <c r="C264" s="604"/>
      <c r="D264" s="583"/>
      <c r="F264" s="153"/>
      <c r="G264" s="138"/>
      <c r="H264" s="601"/>
    </row>
    <row r="265" spans="1:8" ht="13.8" x14ac:dyDescent="0.25">
      <c r="A265" s="157" t="s">
        <v>547</v>
      </c>
      <c r="B265" s="156"/>
      <c r="C265" s="604">
        <v>0</v>
      </c>
      <c r="D265" s="583"/>
      <c r="F265" s="153"/>
      <c r="G265" s="138"/>
      <c r="H265" s="601"/>
    </row>
    <row r="266" spans="1:8" ht="13.8" x14ac:dyDescent="0.25">
      <c r="A266" s="157" t="s">
        <v>548</v>
      </c>
      <c r="B266" s="156"/>
      <c r="C266" s="604">
        <v>0</v>
      </c>
      <c r="D266" s="583"/>
      <c r="F266" s="153"/>
      <c r="G266" s="138"/>
      <c r="H266" s="601"/>
    </row>
    <row r="267" spans="1:8" ht="13.8" x14ac:dyDescent="0.25">
      <c r="A267" s="157" t="s">
        <v>549</v>
      </c>
      <c r="B267" s="156"/>
      <c r="C267" s="604">
        <v>0</v>
      </c>
      <c r="D267" s="583"/>
      <c r="F267" s="153"/>
      <c r="G267" s="138"/>
      <c r="H267" s="601"/>
    </row>
    <row r="268" spans="1:8" ht="13.8" x14ac:dyDescent="0.25">
      <c r="A268" s="157" t="s">
        <v>550</v>
      </c>
      <c r="B268" s="156"/>
      <c r="C268" s="604">
        <v>0</v>
      </c>
      <c r="D268" s="583"/>
      <c r="F268" s="153"/>
      <c r="G268" s="138"/>
      <c r="H268" s="601"/>
    </row>
    <row r="269" spans="1:8" ht="13.8" x14ac:dyDescent="0.25">
      <c r="A269" s="157"/>
      <c r="B269" s="156"/>
      <c r="C269" s="604"/>
      <c r="D269" s="583"/>
      <c r="F269" s="153"/>
      <c r="G269" s="138"/>
      <c r="H269" s="601"/>
    </row>
    <row r="270" spans="1:8" ht="13.8" x14ac:dyDescent="0.25">
      <c r="A270" s="155" t="s">
        <v>551</v>
      </c>
      <c r="B270" s="156"/>
      <c r="C270" s="604"/>
      <c r="D270" s="583"/>
      <c r="F270" s="153"/>
      <c r="G270" s="138"/>
      <c r="H270" s="601"/>
    </row>
    <row r="271" spans="1:8" ht="13.8" x14ac:dyDescent="0.25">
      <c r="A271" s="157" t="s">
        <v>552</v>
      </c>
      <c r="B271" s="156"/>
      <c r="C271" s="604">
        <v>1768503.0581741091</v>
      </c>
      <c r="D271" s="583"/>
      <c r="F271" s="153"/>
      <c r="G271" s="138"/>
      <c r="H271" s="601"/>
    </row>
    <row r="272" spans="1:8" ht="13.8" x14ac:dyDescent="0.25">
      <c r="A272" s="157"/>
      <c r="B272" s="156"/>
      <c r="C272" s="604"/>
      <c r="D272" s="583"/>
      <c r="F272" s="153"/>
      <c r="G272" s="138"/>
      <c r="H272" s="601"/>
    </row>
    <row r="273" spans="1:8" ht="13.8" x14ac:dyDescent="0.25">
      <c r="A273" s="155" t="s">
        <v>553</v>
      </c>
      <c r="B273" s="156"/>
      <c r="C273" s="604"/>
      <c r="D273" s="583"/>
      <c r="F273" s="153"/>
      <c r="G273" s="138"/>
      <c r="H273" s="601"/>
    </row>
    <row r="274" spans="1:8" ht="13.8" x14ac:dyDescent="0.25">
      <c r="A274" s="157" t="s">
        <v>554</v>
      </c>
      <c r="B274" s="156"/>
      <c r="C274" s="604">
        <v>1780513.5561643837</v>
      </c>
      <c r="D274" s="583"/>
      <c r="F274" s="153"/>
      <c r="G274" s="138"/>
      <c r="H274" s="601"/>
    </row>
    <row r="275" spans="1:8" ht="13.8" x14ac:dyDescent="0.25">
      <c r="A275" s="157"/>
      <c r="B275" s="156"/>
      <c r="C275" s="604"/>
      <c r="D275" s="583"/>
      <c r="F275" s="153"/>
      <c r="G275" s="138"/>
      <c r="H275" s="601"/>
    </row>
    <row r="276" spans="1:8" ht="13.8" x14ac:dyDescent="0.25">
      <c r="A276" s="155" t="s">
        <v>555</v>
      </c>
      <c r="B276" s="156"/>
      <c r="C276" s="604"/>
      <c r="D276" s="583"/>
      <c r="F276" s="153"/>
      <c r="G276" s="138"/>
      <c r="H276" s="601"/>
    </row>
    <row r="277" spans="1:8" ht="13.8" x14ac:dyDescent="0.25">
      <c r="A277" s="157" t="s">
        <v>556</v>
      </c>
      <c r="B277" s="156"/>
      <c r="C277" s="604">
        <v>0</v>
      </c>
      <c r="D277" s="583"/>
      <c r="F277" s="153"/>
      <c r="G277" s="138"/>
      <c r="H277" s="601"/>
    </row>
    <row r="278" spans="1:8" ht="13.8" x14ac:dyDescent="0.25">
      <c r="A278" s="157"/>
      <c r="B278" s="156"/>
      <c r="C278" s="604"/>
      <c r="D278" s="583"/>
      <c r="F278" s="153"/>
      <c r="G278" s="138"/>
      <c r="H278" s="601"/>
    </row>
    <row r="279" spans="1:8" ht="13.8" x14ac:dyDescent="0.25">
      <c r="A279" s="155" t="s">
        <v>557</v>
      </c>
      <c r="B279" s="156"/>
      <c r="C279" s="604"/>
      <c r="D279" s="583"/>
      <c r="F279" s="153"/>
      <c r="G279" s="138"/>
      <c r="H279" s="601"/>
    </row>
    <row r="280" spans="1:8" ht="13.8" x14ac:dyDescent="0.25">
      <c r="A280" s="157" t="s">
        <v>558</v>
      </c>
      <c r="B280" s="156"/>
      <c r="C280" s="604">
        <v>0</v>
      </c>
      <c r="D280" s="583"/>
      <c r="F280" s="153"/>
      <c r="G280" s="138"/>
      <c r="H280" s="601"/>
    </row>
    <row r="281" spans="1:8" ht="13.8" x14ac:dyDescent="0.25">
      <c r="A281" s="157"/>
      <c r="B281" s="156"/>
      <c r="C281" s="604"/>
      <c r="D281" s="583"/>
      <c r="F281" s="153"/>
      <c r="G281" s="138"/>
      <c r="H281" s="601"/>
    </row>
    <row r="282" spans="1:8" ht="13.8" x14ac:dyDescent="0.25">
      <c r="A282" s="155" t="s">
        <v>559</v>
      </c>
      <c r="B282" s="156"/>
      <c r="C282" s="604"/>
      <c r="D282" s="583"/>
      <c r="F282" s="153"/>
      <c r="G282" s="138"/>
      <c r="H282" s="601"/>
    </row>
    <row r="283" spans="1:8" ht="13.8" x14ac:dyDescent="0.25">
      <c r="A283" s="157" t="s">
        <v>560</v>
      </c>
      <c r="B283" s="156"/>
      <c r="C283" s="604">
        <v>0</v>
      </c>
      <c r="D283" s="583"/>
      <c r="F283" s="153"/>
      <c r="G283" s="138"/>
      <c r="H283" s="601"/>
    </row>
    <row r="284" spans="1:8" ht="13.8" x14ac:dyDescent="0.25">
      <c r="A284" s="157"/>
      <c r="B284" s="156"/>
      <c r="C284" s="604"/>
      <c r="D284" s="583"/>
      <c r="F284" s="153"/>
      <c r="G284" s="138"/>
      <c r="H284" s="601"/>
    </row>
    <row r="285" spans="1:8" ht="13.8" x14ac:dyDescent="0.25">
      <c r="A285" s="155" t="s">
        <v>561</v>
      </c>
      <c r="B285" s="156"/>
      <c r="C285" s="604"/>
      <c r="D285" s="583"/>
      <c r="F285" s="153"/>
      <c r="G285" s="138"/>
      <c r="H285" s="601"/>
    </row>
    <row r="286" spans="1:8" ht="13.8" x14ac:dyDescent="0.25">
      <c r="A286" s="157" t="s">
        <v>562</v>
      </c>
      <c r="B286" s="156"/>
      <c r="C286" s="604">
        <v>10462614.655020088</v>
      </c>
      <c r="D286" s="583"/>
      <c r="F286" s="153"/>
      <c r="G286" s="138"/>
      <c r="H286" s="601"/>
    </row>
    <row r="287" spans="1:8" ht="13.8" x14ac:dyDescent="0.25">
      <c r="A287" s="157" t="s">
        <v>563</v>
      </c>
      <c r="B287" s="156"/>
      <c r="C287" s="604">
        <v>0</v>
      </c>
      <c r="D287" s="583"/>
      <c r="F287" s="153"/>
      <c r="G287" s="138"/>
      <c r="H287" s="601"/>
    </row>
    <row r="288" spans="1:8" ht="13.8" x14ac:dyDescent="0.25">
      <c r="A288" s="157"/>
      <c r="B288" s="156"/>
      <c r="C288" s="604"/>
      <c r="D288" s="583"/>
      <c r="F288" s="153"/>
      <c r="G288" s="138"/>
      <c r="H288" s="601"/>
    </row>
    <row r="289" spans="1:8" ht="14.4" thickBot="1" x14ac:dyDescent="0.3">
      <c r="A289" s="771" t="s">
        <v>165</v>
      </c>
      <c r="B289" s="772"/>
      <c r="C289" s="159">
        <v>179369604.84563541</v>
      </c>
      <c r="D289" s="607"/>
      <c r="F289" s="153"/>
      <c r="G289" s="138"/>
      <c r="H289" s="601"/>
    </row>
    <row r="290" spans="1:8" ht="14.4" thickBot="1" x14ac:dyDescent="0.3">
      <c r="F290" s="153"/>
      <c r="G290" s="138"/>
      <c r="H290" s="601"/>
    </row>
    <row r="291" spans="1:8" ht="17.399999999999999" thickBot="1" x14ac:dyDescent="0.35">
      <c r="A291" s="761" t="s">
        <v>166</v>
      </c>
      <c r="B291" s="762"/>
      <c r="C291" s="762"/>
      <c r="D291" s="762"/>
      <c r="E291" s="762"/>
      <c r="F291" s="763"/>
      <c r="H291" s="601"/>
    </row>
    <row r="292" spans="1:8" ht="14.4" thickBot="1" x14ac:dyDescent="0.3">
      <c r="A292" s="773" t="s">
        <v>167</v>
      </c>
      <c r="B292" s="774"/>
      <c r="C292" s="775"/>
      <c r="D292" s="160"/>
      <c r="E292" s="161"/>
      <c r="F292" s="162"/>
      <c r="H292" s="601"/>
    </row>
    <row r="293" spans="1:8" ht="13.8" x14ac:dyDescent="0.25">
      <c r="A293" s="163" t="s">
        <v>168</v>
      </c>
      <c r="B293" s="164"/>
      <c r="C293" s="165">
        <v>0</v>
      </c>
      <c r="D293" s="152"/>
      <c r="E293" s="152"/>
      <c r="F293" s="153"/>
      <c r="H293" s="601"/>
    </row>
    <row r="294" spans="1:8" ht="13.8" x14ac:dyDescent="0.25">
      <c r="A294" s="166"/>
      <c r="B294" s="81"/>
      <c r="C294" s="164"/>
      <c r="D294" s="152"/>
      <c r="E294" s="152"/>
      <c r="F294" s="153"/>
      <c r="H294" s="601"/>
    </row>
    <row r="295" spans="1:8" ht="13.8" x14ac:dyDescent="0.25">
      <c r="A295" s="167" t="s">
        <v>169</v>
      </c>
      <c r="B295" s="168"/>
      <c r="C295" s="169">
        <v>1460379124</v>
      </c>
      <c r="D295" s="161"/>
      <c r="E295" s="152"/>
      <c r="F295" s="162"/>
      <c r="H295" s="601"/>
    </row>
    <row r="296" spans="1:8" ht="13.8" x14ac:dyDescent="0.25">
      <c r="A296" s="167" t="s">
        <v>170</v>
      </c>
      <c r="B296" s="168"/>
      <c r="C296" s="169">
        <v>-30721140</v>
      </c>
      <c r="D296" s="161"/>
      <c r="E296" s="152"/>
      <c r="F296" s="162"/>
      <c r="H296" s="601"/>
    </row>
    <row r="297" spans="1:8" ht="13.8" x14ac:dyDescent="0.25">
      <c r="A297" s="167" t="s">
        <v>171</v>
      </c>
      <c r="B297" s="168"/>
      <c r="C297" s="169">
        <v>0</v>
      </c>
      <c r="D297" s="161"/>
      <c r="E297" s="152"/>
      <c r="F297" s="162"/>
      <c r="H297" s="601"/>
    </row>
    <row r="298" spans="1:8" ht="13.8" x14ac:dyDescent="0.25">
      <c r="A298" s="167" t="s">
        <v>172</v>
      </c>
      <c r="B298" s="168"/>
      <c r="C298" s="169">
        <v>0</v>
      </c>
      <c r="D298" s="161"/>
      <c r="E298" s="152"/>
      <c r="F298" s="162"/>
      <c r="H298" s="601"/>
    </row>
    <row r="299" spans="1:8" ht="13.8" x14ac:dyDescent="0.25">
      <c r="A299" s="167" t="s">
        <v>173</v>
      </c>
      <c r="B299" s="168"/>
      <c r="C299" s="169">
        <v>0</v>
      </c>
      <c r="D299" s="161"/>
      <c r="E299" s="152"/>
      <c r="F299" s="162"/>
      <c r="H299" s="601"/>
    </row>
    <row r="300" spans="1:8" ht="13.8" x14ac:dyDescent="0.25">
      <c r="A300" s="170" t="s">
        <v>174</v>
      </c>
      <c r="B300" s="168"/>
      <c r="C300" s="171">
        <v>1429657984</v>
      </c>
      <c r="D300" s="161"/>
      <c r="E300" s="161"/>
      <c r="F300" s="162"/>
      <c r="H300" s="601"/>
    </row>
    <row r="301" spans="1:8" ht="14.4" thickBot="1" x14ac:dyDescent="0.3">
      <c r="A301" s="172"/>
      <c r="B301" s="168"/>
      <c r="C301" s="173"/>
      <c r="D301" s="161"/>
      <c r="E301" s="161"/>
      <c r="F301" s="162"/>
      <c r="H301" s="601"/>
    </row>
    <row r="302" spans="1:8" ht="14.4" thickBot="1" x14ac:dyDescent="0.3">
      <c r="A302" s="773" t="s">
        <v>175</v>
      </c>
      <c r="B302" s="774"/>
      <c r="C302" s="775"/>
      <c r="D302" s="161"/>
      <c r="E302" s="161"/>
      <c r="F302" s="162"/>
      <c r="H302" s="601"/>
    </row>
    <row r="303" spans="1:8" ht="13.8" x14ac:dyDescent="0.25">
      <c r="A303" s="167" t="s">
        <v>176</v>
      </c>
      <c r="B303" s="168"/>
      <c r="C303" s="174">
        <v>1374552983.3699999</v>
      </c>
      <c r="D303" s="161"/>
      <c r="E303" s="161"/>
      <c r="F303" s="162"/>
      <c r="H303" s="601"/>
    </row>
    <row r="304" spans="1:8" ht="13.8" x14ac:dyDescent="0.25">
      <c r="A304" s="167" t="s">
        <v>177</v>
      </c>
      <c r="B304" s="168"/>
      <c r="C304" s="174">
        <v>9707117.2134340778</v>
      </c>
      <c r="D304" s="608"/>
      <c r="E304" s="161"/>
      <c r="F304" s="162"/>
      <c r="H304" s="601"/>
    </row>
    <row r="305" spans="1:8" ht="13.8" x14ac:dyDescent="0.25">
      <c r="A305" s="167" t="s">
        <v>178</v>
      </c>
      <c r="B305" s="168"/>
      <c r="C305" s="174">
        <v>0</v>
      </c>
      <c r="D305" s="173"/>
      <c r="E305" s="173"/>
      <c r="F305" s="175"/>
      <c r="H305" s="601"/>
    </row>
    <row r="306" spans="1:8" ht="13.8" x14ac:dyDescent="0.25">
      <c r="A306" s="167" t="s">
        <v>179</v>
      </c>
      <c r="B306" s="168"/>
      <c r="C306" s="176">
        <v>0</v>
      </c>
      <c r="D306" s="173"/>
      <c r="E306" s="173"/>
      <c r="F306" s="175"/>
      <c r="H306" s="601"/>
    </row>
    <row r="307" spans="1:8" ht="13.8" x14ac:dyDescent="0.25">
      <c r="A307" s="167" t="s">
        <v>180</v>
      </c>
      <c r="B307" s="168"/>
      <c r="C307" s="176">
        <v>14296579.840059621</v>
      </c>
      <c r="D307" s="173"/>
      <c r="E307" s="173"/>
      <c r="F307" s="175"/>
      <c r="H307" s="601"/>
    </row>
    <row r="308" spans="1:8" ht="13.8" x14ac:dyDescent="0.25">
      <c r="A308" s="167" t="s">
        <v>181</v>
      </c>
      <c r="B308" s="168"/>
      <c r="C308" s="174">
        <v>31101304</v>
      </c>
      <c r="D308" s="173"/>
      <c r="E308" s="173"/>
      <c r="F308" s="175"/>
      <c r="H308" s="601"/>
    </row>
    <row r="309" spans="1:8" ht="13.8" x14ac:dyDescent="0.25">
      <c r="A309" s="170" t="s">
        <v>182</v>
      </c>
      <c r="B309" s="168"/>
      <c r="C309" s="177">
        <v>1429657984</v>
      </c>
      <c r="D309" s="160"/>
      <c r="E309" s="178"/>
      <c r="F309" s="175"/>
      <c r="H309" s="601"/>
    </row>
    <row r="310" spans="1:8" ht="13.8" x14ac:dyDescent="0.25">
      <c r="A310" s="172"/>
      <c r="B310" s="168"/>
      <c r="C310" s="179"/>
      <c r="D310" s="173"/>
      <c r="E310" s="173"/>
      <c r="F310" s="175"/>
      <c r="H310" s="601"/>
    </row>
    <row r="311" spans="1:8" ht="14.4" thickBot="1" x14ac:dyDescent="0.3">
      <c r="A311" s="180" t="s">
        <v>183</v>
      </c>
      <c r="B311" s="168"/>
      <c r="C311" s="181">
        <v>0</v>
      </c>
      <c r="D311" s="173"/>
      <c r="E311" s="173"/>
      <c r="F311" s="175"/>
      <c r="H311" s="601"/>
    </row>
    <row r="312" spans="1:8" ht="15" thickTop="1" thickBot="1" x14ac:dyDescent="0.3">
      <c r="A312" s="172"/>
      <c r="B312" s="168"/>
      <c r="C312" s="173"/>
      <c r="D312" s="173"/>
      <c r="E312" s="173"/>
      <c r="F312" s="175"/>
      <c r="H312" s="601"/>
    </row>
    <row r="313" spans="1:8" ht="17.399999999999999" thickBot="1" x14ac:dyDescent="0.35">
      <c r="A313" s="667" t="s">
        <v>184</v>
      </c>
      <c r="B313" s="668"/>
      <c r="C313" s="668"/>
      <c r="D313" s="668"/>
      <c r="E313" s="668"/>
      <c r="F313" s="669"/>
      <c r="H313" s="601"/>
    </row>
    <row r="314" spans="1:8" ht="17.399999999999999" customHeight="1" thickBot="1" x14ac:dyDescent="0.3">
      <c r="A314" s="182"/>
      <c r="B314" s="183"/>
      <c r="C314" s="184" t="s">
        <v>185</v>
      </c>
      <c r="D314" s="184" t="s">
        <v>186</v>
      </c>
      <c r="E314" s="185"/>
      <c r="F314" s="186"/>
      <c r="H314" s="601"/>
    </row>
    <row r="315" spans="1:8" ht="13.8" x14ac:dyDescent="0.25">
      <c r="A315" s="125" t="s">
        <v>187</v>
      </c>
      <c r="B315" s="183"/>
      <c r="C315" s="187">
        <v>42398972.019999996</v>
      </c>
      <c r="D315" s="188">
        <v>2.903285271831919E-2</v>
      </c>
      <c r="E315" s="189"/>
      <c r="F315" s="186"/>
      <c r="H315" s="601"/>
    </row>
    <row r="316" spans="1:8" ht="13.8" x14ac:dyDescent="0.25">
      <c r="A316" s="125" t="s">
        <v>188</v>
      </c>
      <c r="B316" s="183"/>
      <c r="C316" s="187">
        <v>3271547.255230397</v>
      </c>
      <c r="D316" s="188">
        <v>2.2402040685637718E-3</v>
      </c>
      <c r="E316" s="185"/>
      <c r="F316" s="186"/>
      <c r="H316" s="601"/>
    </row>
    <row r="317" spans="1:8" ht="13.8" x14ac:dyDescent="0.25">
      <c r="A317" s="125" t="s">
        <v>189</v>
      </c>
      <c r="B317" s="183"/>
      <c r="C317" s="187">
        <v>8569903.5127158761</v>
      </c>
      <c r="D317" s="188">
        <v>5.8682730887324548E-3</v>
      </c>
      <c r="E317" s="152"/>
      <c r="F317" s="186"/>
      <c r="H317" s="601"/>
    </row>
    <row r="318" spans="1:8" ht="13.8" x14ac:dyDescent="0.25">
      <c r="A318" s="125" t="s">
        <v>190</v>
      </c>
      <c r="B318" s="183"/>
      <c r="C318" s="187">
        <v>1070623.81412952</v>
      </c>
      <c r="D318" s="188">
        <v>7.3311361175655912E-4</v>
      </c>
      <c r="E318" s="152"/>
      <c r="F318" s="186"/>
      <c r="H318" s="601"/>
    </row>
    <row r="319" spans="1:8" ht="13.8" x14ac:dyDescent="0.25">
      <c r="A319" s="106" t="s">
        <v>191</v>
      </c>
      <c r="B319" s="190"/>
      <c r="C319" s="191">
        <v>55311046.602075785</v>
      </c>
      <c r="D319" s="192">
        <v>3.787444348737197E-2</v>
      </c>
      <c r="E319" s="185"/>
      <c r="F319" s="186"/>
      <c r="H319" s="601"/>
    </row>
    <row r="320" spans="1:8" ht="13.8" x14ac:dyDescent="0.25">
      <c r="A320" s="193"/>
      <c r="B320" s="183"/>
      <c r="C320" s="194"/>
      <c r="D320" s="194"/>
      <c r="E320" s="185"/>
      <c r="F320" s="186"/>
      <c r="H320" s="601"/>
    </row>
    <row r="321" spans="1:8" ht="13.8" x14ac:dyDescent="0.25">
      <c r="A321" s="125" t="s">
        <v>192</v>
      </c>
      <c r="B321" s="183"/>
      <c r="C321" s="187">
        <v>-2652779.8302172231</v>
      </c>
      <c r="D321" s="188">
        <v>-1.8165007884741737E-3</v>
      </c>
      <c r="E321" s="185"/>
      <c r="F321" s="186"/>
      <c r="H321" s="601"/>
    </row>
    <row r="322" spans="1:8" ht="13.8" x14ac:dyDescent="0.25">
      <c r="A322" s="125" t="s">
        <v>193</v>
      </c>
      <c r="B322" s="183"/>
      <c r="C322" s="187">
        <v>-37822254.109999992</v>
      </c>
      <c r="D322" s="188">
        <v>-2.5898928222422325E-2</v>
      </c>
      <c r="E322" s="185"/>
      <c r="F322" s="186"/>
      <c r="H322" s="601"/>
    </row>
    <row r="323" spans="1:8" ht="13.8" x14ac:dyDescent="0.25">
      <c r="A323" s="125" t="s">
        <v>194</v>
      </c>
      <c r="B323" s="183"/>
      <c r="C323" s="187">
        <v>-824381.39250000054</v>
      </c>
      <c r="D323" s="188">
        <v>-5.6449820389243015E-4</v>
      </c>
      <c r="E323" s="185"/>
      <c r="F323" s="186"/>
      <c r="H323" s="601"/>
    </row>
    <row r="324" spans="1:8" ht="12.6" customHeight="1" x14ac:dyDescent="0.25">
      <c r="A324" s="125" t="s">
        <v>195</v>
      </c>
      <c r="B324" s="183"/>
      <c r="C324" s="187"/>
      <c r="D324" s="188"/>
      <c r="E324" s="185"/>
      <c r="F324" s="186"/>
      <c r="H324" s="601"/>
    </row>
    <row r="325" spans="1:8" ht="13.8" x14ac:dyDescent="0.25">
      <c r="A325" s="106" t="s">
        <v>196</v>
      </c>
      <c r="B325" s="183"/>
      <c r="C325" s="191">
        <v>-41299415.33271721</v>
      </c>
      <c r="D325" s="192">
        <v>-2.827992721478893E-2</v>
      </c>
      <c r="E325" s="185"/>
      <c r="F325" s="186"/>
      <c r="H325" s="601"/>
    </row>
    <row r="326" spans="1:8" ht="13.8" x14ac:dyDescent="0.25">
      <c r="A326" s="193"/>
      <c r="B326" s="183"/>
      <c r="C326" s="194"/>
      <c r="D326" s="194"/>
      <c r="E326" s="185"/>
      <c r="F326" s="186"/>
      <c r="H326" s="601"/>
    </row>
    <row r="327" spans="1:8" ht="13.8" x14ac:dyDescent="0.25">
      <c r="A327" s="135" t="s">
        <v>197</v>
      </c>
      <c r="B327" s="183"/>
      <c r="C327" s="195">
        <v>14011631.269358575</v>
      </c>
      <c r="D327" s="196">
        <v>9.5945162725830473E-3</v>
      </c>
      <c r="E327" s="185"/>
      <c r="F327" s="186"/>
      <c r="H327" s="601"/>
    </row>
    <row r="328" spans="1:8" ht="13.8" x14ac:dyDescent="0.25">
      <c r="A328" s="193"/>
      <c r="B328" s="183"/>
      <c r="C328" s="194"/>
      <c r="D328" s="188"/>
      <c r="E328" s="185"/>
      <c r="F328" s="186"/>
      <c r="H328" s="601"/>
    </row>
    <row r="329" spans="1:8" ht="13.8" x14ac:dyDescent="0.25">
      <c r="A329" s="125" t="s">
        <v>198</v>
      </c>
      <c r="B329" s="183"/>
      <c r="C329" s="187">
        <v>0</v>
      </c>
      <c r="D329" s="188">
        <v>0</v>
      </c>
      <c r="E329" s="185"/>
      <c r="F329" s="186"/>
      <c r="G329" s="609"/>
      <c r="H329" s="601"/>
    </row>
    <row r="330" spans="1:8" ht="13.8" x14ac:dyDescent="0.25">
      <c r="A330" s="125" t="s">
        <v>199</v>
      </c>
      <c r="B330" s="183"/>
      <c r="C330" s="187">
        <v>0</v>
      </c>
      <c r="D330" s="188">
        <v>0</v>
      </c>
      <c r="E330" s="610"/>
      <c r="F330" s="186"/>
      <c r="H330" s="601"/>
    </row>
    <row r="331" spans="1:8" ht="14.4" thickBot="1" x14ac:dyDescent="0.3">
      <c r="A331" s="135" t="s">
        <v>200</v>
      </c>
      <c r="B331" s="197"/>
      <c r="C331" s="611">
        <v>14011631.269358575</v>
      </c>
      <c r="D331" s="198">
        <v>9.5945162725830473E-3</v>
      </c>
      <c r="E331" s="612"/>
      <c r="F331" s="186"/>
      <c r="H331" s="601"/>
    </row>
    <row r="332" spans="1:8" ht="15" thickTop="1" thickBot="1" x14ac:dyDescent="0.3">
      <c r="A332" s="199"/>
      <c r="B332" s="197"/>
      <c r="C332" s="200"/>
      <c r="D332" s="201"/>
      <c r="E332" s="185"/>
      <c r="F332" s="186"/>
      <c r="H332" s="601"/>
    </row>
    <row r="333" spans="1:8" ht="17.399999999999999" thickBot="1" x14ac:dyDescent="0.35">
      <c r="A333" s="667" t="s">
        <v>201</v>
      </c>
      <c r="B333" s="668"/>
      <c r="C333" s="668"/>
      <c r="D333" s="668"/>
      <c r="E333" s="668"/>
      <c r="F333" s="669"/>
      <c r="H333" s="601"/>
    </row>
    <row r="334" spans="1:8" ht="16.95" customHeight="1" thickBot="1" x14ac:dyDescent="0.3">
      <c r="A334" s="202" t="s">
        <v>202</v>
      </c>
      <c r="B334" s="203" t="s">
        <v>203</v>
      </c>
      <c r="C334" s="203" t="s">
        <v>204</v>
      </c>
      <c r="D334" s="203" t="s">
        <v>205</v>
      </c>
      <c r="E334" s="203" t="s">
        <v>206</v>
      </c>
      <c r="F334" s="204"/>
      <c r="H334" s="601"/>
    </row>
    <row r="335" spans="1:8" ht="15.75" customHeight="1" thickBot="1" x14ac:dyDescent="0.3">
      <c r="A335" s="205" t="s">
        <v>207</v>
      </c>
      <c r="B335" s="613">
        <f>SUM(B72:E72)</f>
        <v>1228379124</v>
      </c>
      <c r="C335" s="614">
        <v>4417749</v>
      </c>
      <c r="D335" s="614">
        <v>995582251</v>
      </c>
      <c r="E335" s="206">
        <v>4.2433641710526319E-2</v>
      </c>
      <c r="F335" s="207"/>
      <c r="H335" s="601"/>
    </row>
    <row r="336" spans="1:8" ht="15.75" customHeight="1" thickBot="1" x14ac:dyDescent="0.3">
      <c r="A336" s="205" t="s">
        <v>208</v>
      </c>
      <c r="B336" s="613">
        <f t="shared" ref="B336:B343" si="0">D335</f>
        <v>995582251</v>
      </c>
      <c r="C336" s="614">
        <v>17904530</v>
      </c>
      <c r="D336" s="614">
        <v>977677721</v>
      </c>
      <c r="E336" s="206">
        <v>7.213E-2</v>
      </c>
      <c r="F336" s="207"/>
      <c r="H336" s="601"/>
    </row>
    <row r="337" spans="1:8" ht="15.75" customHeight="1" thickBot="1" x14ac:dyDescent="0.3">
      <c r="A337" s="205" t="s">
        <v>209</v>
      </c>
      <c r="B337" s="613">
        <f t="shared" si="0"/>
        <v>977677721</v>
      </c>
      <c r="C337" s="614">
        <v>20061977</v>
      </c>
      <c r="D337" s="614">
        <v>1757615744</v>
      </c>
      <c r="E337" s="206">
        <v>4.5768960997052271E-2</v>
      </c>
      <c r="F337" s="207"/>
      <c r="H337" s="601"/>
    </row>
    <row r="338" spans="1:8" ht="15.75" customHeight="1" thickBot="1" x14ac:dyDescent="0.3">
      <c r="A338" s="205" t="s">
        <v>210</v>
      </c>
      <c r="B338" s="613">
        <f t="shared" si="0"/>
        <v>1757615744</v>
      </c>
      <c r="C338" s="614">
        <v>40217002</v>
      </c>
      <c r="D338" s="614">
        <v>1717398742</v>
      </c>
      <c r="E338" s="206">
        <v>9.0780129027871928E-2</v>
      </c>
      <c r="F338" s="207"/>
      <c r="H338" s="601"/>
    </row>
    <row r="339" spans="1:8" ht="15.75" customHeight="1" thickBot="1" x14ac:dyDescent="0.3">
      <c r="A339" s="205" t="s">
        <v>211</v>
      </c>
      <c r="B339" s="613">
        <f t="shared" si="0"/>
        <v>1717398742</v>
      </c>
      <c r="C339" s="614">
        <v>47478371</v>
      </c>
      <c r="D339" s="614">
        <v>1669920371</v>
      </c>
      <c r="E339" s="206">
        <v>0.11088585293761635</v>
      </c>
      <c r="F339" s="207"/>
      <c r="H339" s="601"/>
    </row>
    <row r="340" spans="1:8" ht="15.75" customHeight="1" thickBot="1" x14ac:dyDescent="0.3">
      <c r="A340" s="205" t="s">
        <v>212</v>
      </c>
      <c r="B340" s="613">
        <f t="shared" si="0"/>
        <v>1669920371</v>
      </c>
      <c r="C340" s="614">
        <v>34674775</v>
      </c>
      <c r="D340" s="614">
        <v>1635245596</v>
      </c>
      <c r="E340" s="206">
        <v>8.3285493068289834E-2</v>
      </c>
      <c r="F340" s="207"/>
      <c r="H340" s="601"/>
    </row>
    <row r="341" spans="1:8" ht="15.75" customHeight="1" thickBot="1" x14ac:dyDescent="0.3">
      <c r="A341" s="205" t="s">
        <v>213</v>
      </c>
      <c r="B341" s="613">
        <f t="shared" si="0"/>
        <v>1635245596</v>
      </c>
      <c r="C341" s="614">
        <v>32624889</v>
      </c>
      <c r="D341" s="614">
        <v>1602620707</v>
      </c>
      <c r="E341" s="206">
        <v>8.0023497133293167E-2</v>
      </c>
      <c r="F341" s="207"/>
      <c r="H341" s="601"/>
    </row>
    <row r="342" spans="1:8" ht="15.75" customHeight="1" thickBot="1" x14ac:dyDescent="0.3">
      <c r="A342" s="205" t="s">
        <v>214</v>
      </c>
      <c r="B342" s="613">
        <f t="shared" si="0"/>
        <v>1602620707</v>
      </c>
      <c r="C342" s="614">
        <v>33133688</v>
      </c>
      <c r="D342" s="614">
        <v>1569487019</v>
      </c>
      <c r="E342" s="206">
        <v>8.2930000000000004E-2</v>
      </c>
      <c r="F342" s="207"/>
      <c r="H342" s="601"/>
    </row>
    <row r="343" spans="1:8" ht="15.75" customHeight="1" thickBot="1" x14ac:dyDescent="0.3">
      <c r="A343" s="205" t="s">
        <v>215</v>
      </c>
      <c r="B343" s="613">
        <f t="shared" si="0"/>
        <v>1569487019</v>
      </c>
      <c r="C343" s="614">
        <v>36980255</v>
      </c>
      <c r="D343" s="614">
        <v>1532506764</v>
      </c>
      <c r="E343" s="206">
        <v>9.4506927826060225E-2</v>
      </c>
      <c r="F343" s="207"/>
      <c r="H343" s="601"/>
    </row>
    <row r="344" spans="1:8" ht="15.75" customHeight="1" thickBot="1" x14ac:dyDescent="0.3">
      <c r="A344" s="208" t="s">
        <v>216</v>
      </c>
      <c r="B344" s="615">
        <f>D343</f>
        <v>1532506764</v>
      </c>
      <c r="C344" s="614">
        <v>23890754</v>
      </c>
      <c r="D344" s="614">
        <f>B344-C344</f>
        <v>1508616010</v>
      </c>
      <c r="E344" s="206">
        <v>6.3223394758935694E-2</v>
      </c>
      <c r="F344" s="207"/>
      <c r="H344" s="601"/>
    </row>
    <row r="345" spans="1:8" ht="15.75" customHeight="1" thickBot="1" x14ac:dyDescent="0.3">
      <c r="A345" s="208" t="s">
        <v>217</v>
      </c>
      <c r="B345" s="615">
        <v>1508616010</v>
      </c>
      <c r="C345" s="614">
        <v>22604057</v>
      </c>
      <c r="D345" s="614">
        <v>1486011953</v>
      </c>
      <c r="E345" s="206">
        <v>6.0097880196014378E-2</v>
      </c>
      <c r="F345" s="207"/>
      <c r="H345" s="601"/>
    </row>
    <row r="346" spans="1:8" ht="15.75" customHeight="1" thickBot="1" x14ac:dyDescent="0.3">
      <c r="A346" s="208" t="s">
        <v>218</v>
      </c>
      <c r="B346" s="615">
        <v>1486011953</v>
      </c>
      <c r="C346" s="614">
        <v>25632829</v>
      </c>
      <c r="D346" s="614">
        <v>1460379124</v>
      </c>
      <c r="E346" s="206">
        <v>6.8435158058540044E-2</v>
      </c>
      <c r="F346" s="207"/>
      <c r="H346" s="601"/>
    </row>
    <row r="347" spans="1:8" ht="15.75" customHeight="1" thickBot="1" x14ac:dyDescent="0.3">
      <c r="A347" s="208" t="s">
        <v>564</v>
      </c>
      <c r="B347" s="615">
        <v>1460379124</v>
      </c>
      <c r="C347" s="614">
        <v>30721140</v>
      </c>
      <c r="D347" s="614">
        <f>B347-C347</f>
        <v>1429657984</v>
      </c>
      <c r="E347" s="206">
        <v>8.3459686387335794E-2</v>
      </c>
      <c r="F347" s="209"/>
      <c r="H347" s="601"/>
    </row>
    <row r="348" spans="1:8" ht="14.4" thickBot="1" x14ac:dyDescent="0.3">
      <c r="A348" s="210"/>
      <c r="B348" s="168"/>
      <c r="C348" s="211"/>
      <c r="D348" s="173"/>
      <c r="E348" s="173"/>
      <c r="F348" s="162"/>
      <c r="H348" s="601"/>
    </row>
    <row r="349" spans="1:8" ht="14.4" customHeight="1" thickBot="1" x14ac:dyDescent="0.3">
      <c r="A349" s="202" t="s">
        <v>219</v>
      </c>
      <c r="B349" s="752" t="s">
        <v>220</v>
      </c>
      <c r="C349" s="753"/>
      <c r="D349" s="753"/>
      <c r="E349" s="754"/>
      <c r="F349" s="175"/>
      <c r="H349" s="601"/>
    </row>
    <row r="350" spans="1:8" ht="13.8" x14ac:dyDescent="0.25">
      <c r="A350" s="210"/>
      <c r="B350" s="755"/>
      <c r="C350" s="756"/>
      <c r="D350" s="756"/>
      <c r="E350" s="757"/>
      <c r="F350" s="175"/>
      <c r="H350" s="601"/>
    </row>
    <row r="351" spans="1:8" ht="13.8" x14ac:dyDescent="0.25">
      <c r="A351" s="210"/>
      <c r="B351" s="755"/>
      <c r="C351" s="756"/>
      <c r="D351" s="756"/>
      <c r="E351" s="757"/>
      <c r="F351" s="175"/>
      <c r="H351" s="601"/>
    </row>
    <row r="352" spans="1:8" ht="13.8" x14ac:dyDescent="0.25">
      <c r="A352" s="210"/>
      <c r="B352" s="758"/>
      <c r="C352" s="759"/>
      <c r="D352" s="759"/>
      <c r="E352" s="760"/>
      <c r="F352" s="175"/>
      <c r="H352" s="601"/>
    </row>
    <row r="353" spans="1:8" ht="14.4" thickBot="1" x14ac:dyDescent="0.3">
      <c r="A353" s="210"/>
      <c r="B353" s="168"/>
      <c r="C353" s="211"/>
      <c r="D353" s="173"/>
      <c r="E353" s="173"/>
      <c r="F353" s="175"/>
      <c r="H353" s="601"/>
    </row>
    <row r="354" spans="1:8" ht="17.399999999999999" thickBot="1" x14ac:dyDescent="0.35">
      <c r="A354" s="761" t="s">
        <v>221</v>
      </c>
      <c r="B354" s="762"/>
      <c r="C354" s="762"/>
      <c r="D354" s="762"/>
      <c r="E354" s="762"/>
      <c r="F354" s="763"/>
      <c r="H354" s="601"/>
    </row>
    <row r="355" spans="1:8" ht="14.4" thickBot="1" x14ac:dyDescent="0.3">
      <c r="A355" s="764" t="s">
        <v>222</v>
      </c>
      <c r="B355" s="765"/>
      <c r="C355" s="212" t="s">
        <v>223</v>
      </c>
      <c r="D355" s="212" t="s">
        <v>224</v>
      </c>
      <c r="E355" s="212" t="s">
        <v>225</v>
      </c>
      <c r="F355" s="213"/>
      <c r="H355" s="601"/>
    </row>
    <row r="356" spans="1:8" ht="13.8" x14ac:dyDescent="0.25">
      <c r="A356" s="766" t="s">
        <v>226</v>
      </c>
      <c r="B356" s="767"/>
      <c r="C356" s="214">
        <v>2312</v>
      </c>
      <c r="D356" s="215">
        <v>2666</v>
      </c>
      <c r="E356" s="216"/>
      <c r="F356" s="217"/>
      <c r="H356" s="601"/>
    </row>
    <row r="357" spans="1:8" ht="13.8" x14ac:dyDescent="0.25">
      <c r="A357" s="745" t="s">
        <v>227</v>
      </c>
      <c r="B357" s="746"/>
      <c r="C357" s="218">
        <v>1384207169.2199998</v>
      </c>
      <c r="D357" s="219">
        <v>1739153039.7100005</v>
      </c>
      <c r="E357" s="216"/>
      <c r="F357" s="213"/>
      <c r="H357" s="601"/>
    </row>
    <row r="358" spans="1:8" ht="13.8" x14ac:dyDescent="0.25">
      <c r="A358" s="745" t="s">
        <v>228</v>
      </c>
      <c r="B358" s="746"/>
      <c r="C358" s="220">
        <v>2526409.92</v>
      </c>
      <c r="D358" s="219">
        <v>2742715.34</v>
      </c>
      <c r="E358" s="221">
        <v>5000000</v>
      </c>
      <c r="F358" s="222"/>
      <c r="H358" s="601"/>
    </row>
    <row r="359" spans="1:8" ht="13.8" x14ac:dyDescent="0.25">
      <c r="A359" s="747" t="s">
        <v>229</v>
      </c>
      <c r="B359" s="748"/>
      <c r="C359" s="220">
        <v>598705.52302335645</v>
      </c>
      <c r="D359" s="219">
        <v>652343.82291072793</v>
      </c>
      <c r="E359" s="216"/>
      <c r="F359" s="213"/>
      <c r="H359" s="601"/>
    </row>
    <row r="360" spans="1:8" ht="13.8" x14ac:dyDescent="0.25">
      <c r="A360" s="745" t="s">
        <v>230</v>
      </c>
      <c r="B360" s="746"/>
      <c r="C360" s="223">
        <v>0.81489100000000003</v>
      </c>
      <c r="D360" s="224">
        <v>0.8850987532782979</v>
      </c>
      <c r="E360" s="225">
        <v>0.9</v>
      </c>
      <c r="F360" s="213"/>
      <c r="G360" s="616"/>
      <c r="H360" s="601"/>
    </row>
    <row r="361" spans="1:8" ht="13.8" x14ac:dyDescent="0.25">
      <c r="A361" s="745" t="s">
        <v>231</v>
      </c>
      <c r="B361" s="746"/>
      <c r="C361" s="223">
        <v>0.80264999999999997</v>
      </c>
      <c r="D361" s="224">
        <v>0.87960865217309248</v>
      </c>
      <c r="E361" s="226"/>
      <c r="F361" s="213"/>
      <c r="H361" s="601"/>
    </row>
    <row r="362" spans="1:8" ht="13.8" x14ac:dyDescent="0.25">
      <c r="A362" s="745" t="s">
        <v>232</v>
      </c>
      <c r="B362" s="746"/>
      <c r="C362" s="227">
        <v>0.21130199999999999</v>
      </c>
      <c r="D362" s="228">
        <v>0.2095318534189477</v>
      </c>
      <c r="E362" s="225">
        <v>0.22</v>
      </c>
      <c r="F362" s="213"/>
      <c r="H362" s="601"/>
    </row>
    <row r="363" spans="1:8" ht="13.8" x14ac:dyDescent="0.25">
      <c r="A363" s="745" t="s">
        <v>233</v>
      </c>
      <c r="B363" s="746"/>
      <c r="C363" s="227">
        <v>0.70237860975525435</v>
      </c>
      <c r="D363" s="229">
        <v>0.7270555525683482</v>
      </c>
      <c r="E363" s="230">
        <v>0.7</v>
      </c>
      <c r="F363" s="213"/>
      <c r="H363" s="601"/>
    </row>
    <row r="364" spans="1:8" ht="13.8" x14ac:dyDescent="0.25">
      <c r="A364" s="747" t="s">
        <v>234</v>
      </c>
      <c r="B364" s="748"/>
      <c r="C364" s="231">
        <v>4.5542119215812804E-2</v>
      </c>
      <c r="D364" s="229">
        <v>0</v>
      </c>
      <c r="E364" s="232">
        <v>0.05</v>
      </c>
      <c r="F364" s="213"/>
      <c r="H364" s="601"/>
    </row>
    <row r="365" spans="1:8" ht="13.8" x14ac:dyDescent="0.25">
      <c r="A365" s="749" t="s">
        <v>235</v>
      </c>
      <c r="B365" s="750"/>
      <c r="C365" s="233">
        <v>3.6605635465109802E-2</v>
      </c>
      <c r="D365" s="234">
        <v>3.5048689958205835E-2</v>
      </c>
      <c r="E365" s="235">
        <v>0.05</v>
      </c>
      <c r="F365" s="213"/>
      <c r="H365" s="601"/>
    </row>
    <row r="366" spans="1:8" ht="13.8" x14ac:dyDescent="0.25">
      <c r="A366" s="749" t="s">
        <v>236</v>
      </c>
      <c r="B366" s="750"/>
      <c r="C366" s="231">
        <v>4.3910063003004138E-2</v>
      </c>
      <c r="D366" s="234">
        <v>3.6518739494590946E-2</v>
      </c>
      <c r="E366" s="235">
        <v>0.05</v>
      </c>
      <c r="F366" s="213"/>
      <c r="H366" s="601"/>
    </row>
    <row r="367" spans="1:8" ht="13.8" x14ac:dyDescent="0.25">
      <c r="A367" s="749" t="s">
        <v>237</v>
      </c>
      <c r="B367" s="750"/>
      <c r="C367" s="234">
        <v>3.9287000000000002E-2</v>
      </c>
      <c r="D367" s="234">
        <v>3.8695970301524205E-2</v>
      </c>
      <c r="E367" s="236">
        <v>3.85E-2</v>
      </c>
      <c r="F367" s="213"/>
      <c r="H367" s="601"/>
    </row>
    <row r="368" spans="1:8" ht="13.8" x14ac:dyDescent="0.25">
      <c r="A368" s="751" t="s">
        <v>238</v>
      </c>
      <c r="B368" s="746"/>
      <c r="C368" s="237">
        <v>57.167791999999999</v>
      </c>
      <c r="D368" s="237">
        <v>23.297737338539186</v>
      </c>
      <c r="E368" s="238"/>
      <c r="F368" s="213"/>
      <c r="H368" s="601"/>
    </row>
    <row r="369" spans="1:8" ht="13.8" x14ac:dyDescent="0.25">
      <c r="A369" s="239" t="s">
        <v>239</v>
      </c>
      <c r="B369" s="240"/>
      <c r="C369" s="241">
        <v>15.212149172357762</v>
      </c>
      <c r="D369" s="237">
        <v>17.664438171811597</v>
      </c>
      <c r="E369" s="238"/>
      <c r="F369" s="213"/>
      <c r="H369" s="601"/>
    </row>
    <row r="370" spans="1:8" ht="14.4" thickBot="1" x14ac:dyDescent="0.3">
      <c r="A370" s="242" t="s">
        <v>240</v>
      </c>
      <c r="B370" s="243"/>
      <c r="C370" s="244">
        <v>27</v>
      </c>
      <c r="D370" s="245">
        <v>29.75</v>
      </c>
      <c r="E370" s="246"/>
      <c r="F370" s="213"/>
      <c r="H370" s="601"/>
    </row>
    <row r="371" spans="1:8" ht="14.4" thickBot="1" x14ac:dyDescent="0.3">
      <c r="A371" s="247"/>
      <c r="B371" s="247"/>
      <c r="C371" s="247"/>
      <c r="D371" s="247"/>
      <c r="E371" s="247"/>
      <c r="F371" s="213"/>
      <c r="H371" s="601"/>
    </row>
    <row r="372" spans="1:8" ht="14.4" thickBot="1" x14ac:dyDescent="0.3">
      <c r="A372" s="737" t="s">
        <v>241</v>
      </c>
      <c r="B372" s="738"/>
      <c r="C372" s="739"/>
      <c r="D372" s="248"/>
      <c r="E372" s="139"/>
      <c r="F372" s="249"/>
      <c r="H372" s="601"/>
    </row>
    <row r="373" spans="1:8" ht="13.8" x14ac:dyDescent="0.25">
      <c r="A373" s="743" t="s">
        <v>242</v>
      </c>
      <c r="B373" s="744"/>
      <c r="C373" s="617">
        <v>2343</v>
      </c>
      <c r="D373" s="618"/>
      <c r="E373" s="139"/>
      <c r="F373" s="249"/>
      <c r="H373" s="601"/>
    </row>
    <row r="374" spans="1:8" ht="13.8" x14ac:dyDescent="0.25">
      <c r="A374" s="731" t="s">
        <v>243</v>
      </c>
      <c r="B374" s="732"/>
      <c r="C374" s="250">
        <v>-31</v>
      </c>
      <c r="D374" s="139"/>
      <c r="E374" s="139"/>
      <c r="F374" s="249"/>
      <c r="H374" s="601"/>
    </row>
    <row r="375" spans="1:8" ht="13.8" x14ac:dyDescent="0.25">
      <c r="A375" s="731" t="s">
        <v>244</v>
      </c>
      <c r="B375" s="732"/>
      <c r="C375" s="251">
        <v>0</v>
      </c>
      <c r="D375" s="252"/>
      <c r="E375" s="253"/>
      <c r="F375" s="249"/>
      <c r="H375" s="601"/>
    </row>
    <row r="376" spans="1:8" ht="13.8" x14ac:dyDescent="0.25">
      <c r="A376" s="731" t="s">
        <v>245</v>
      </c>
      <c r="B376" s="732"/>
      <c r="C376" s="251">
        <v>0</v>
      </c>
      <c r="D376" s="138"/>
      <c r="E376" s="253"/>
      <c r="F376" s="249"/>
      <c r="H376" s="601"/>
    </row>
    <row r="377" spans="1:8" ht="13.8" x14ac:dyDescent="0.25">
      <c r="A377" s="731" t="s">
        <v>246</v>
      </c>
      <c r="B377" s="732"/>
      <c r="C377" s="251">
        <v>0</v>
      </c>
      <c r="D377" s="254"/>
      <c r="E377" s="253"/>
      <c r="F377" s="249"/>
      <c r="H377" s="601"/>
    </row>
    <row r="378" spans="1:8" ht="13.8" x14ac:dyDescent="0.25">
      <c r="A378" s="731" t="s">
        <v>190</v>
      </c>
      <c r="B378" s="732"/>
      <c r="C378" s="250">
        <v>0</v>
      </c>
      <c r="D378" s="138"/>
      <c r="E378" s="139"/>
      <c r="F378" s="249"/>
      <c r="H378" s="601"/>
    </row>
    <row r="379" spans="1:8" ht="14.4" thickBot="1" x14ac:dyDescent="0.3">
      <c r="A379" s="733" t="s">
        <v>247</v>
      </c>
      <c r="B379" s="734"/>
      <c r="C379" s="255">
        <v>2312</v>
      </c>
      <c r="D379" s="256"/>
      <c r="E379" s="139"/>
      <c r="F379" s="249"/>
      <c r="H379" s="601"/>
    </row>
    <row r="380" spans="1:8" ht="14.4" thickBot="1" x14ac:dyDescent="0.3">
      <c r="A380" s="735"/>
      <c r="B380" s="736"/>
      <c r="C380" s="736"/>
      <c r="D380" s="257"/>
      <c r="E380" s="139"/>
      <c r="F380" s="258"/>
      <c r="H380" s="601"/>
    </row>
    <row r="381" spans="1:8" ht="14.4" thickBot="1" x14ac:dyDescent="0.3">
      <c r="A381" s="737" t="s">
        <v>248</v>
      </c>
      <c r="B381" s="738"/>
      <c r="C381" s="739"/>
      <c r="D381" s="138"/>
      <c r="E381" s="139"/>
      <c r="F381" s="249"/>
      <c r="H381" s="601"/>
    </row>
    <row r="382" spans="1:8" ht="13.8" x14ac:dyDescent="0.25">
      <c r="A382" s="259" t="s">
        <v>249</v>
      </c>
      <c r="B382" s="260"/>
      <c r="C382" s="619">
        <v>1414621098.2100012</v>
      </c>
      <c r="D382" s="261"/>
      <c r="E382" s="139"/>
      <c r="F382" s="249"/>
      <c r="H382" s="601"/>
    </row>
    <row r="383" spans="1:8" ht="13.8" x14ac:dyDescent="0.25">
      <c r="A383" s="262" t="s">
        <v>250</v>
      </c>
      <c r="B383" s="263"/>
      <c r="C383" s="620">
        <v>0</v>
      </c>
      <c r="D383" s="138"/>
      <c r="E383" s="139"/>
      <c r="F383" s="249"/>
      <c r="H383" s="601"/>
    </row>
    <row r="384" spans="1:8" ht="13.8" x14ac:dyDescent="0.25">
      <c r="A384" s="264" t="s">
        <v>251</v>
      </c>
      <c r="B384" s="265"/>
      <c r="C384" s="620">
        <v>-54363179.719999984</v>
      </c>
      <c r="D384" s="266"/>
      <c r="E384" s="139"/>
      <c r="F384" s="249"/>
      <c r="H384" s="601"/>
    </row>
    <row r="385" spans="1:8" ht="13.8" x14ac:dyDescent="0.25">
      <c r="A385" s="264" t="s">
        <v>252</v>
      </c>
      <c r="B385" s="265"/>
      <c r="C385" s="620">
        <v>-28103907.139999997</v>
      </c>
      <c r="D385" s="138"/>
      <c r="E385" s="139"/>
      <c r="F385" s="249"/>
      <c r="H385" s="601"/>
    </row>
    <row r="386" spans="1:8" ht="13.8" x14ac:dyDescent="0.25">
      <c r="A386" s="264" t="s">
        <v>245</v>
      </c>
      <c r="B386" s="265"/>
      <c r="C386" s="620">
        <v>0</v>
      </c>
      <c r="D386" s="138"/>
      <c r="E386" s="139"/>
      <c r="F386" s="249"/>
      <c r="H386" s="601"/>
    </row>
    <row r="387" spans="1:8" ht="12" hidden="1" customHeight="1" x14ac:dyDescent="0.25">
      <c r="A387" s="264"/>
      <c r="B387" s="265"/>
      <c r="C387" s="620"/>
      <c r="D387" s="138"/>
      <c r="E387" s="139"/>
      <c r="F387" s="249"/>
      <c r="H387" s="601"/>
    </row>
    <row r="388" spans="1:8" ht="13.8" x14ac:dyDescent="0.25">
      <c r="A388" s="264" t="s">
        <v>253</v>
      </c>
      <c r="B388" s="265"/>
      <c r="C388" s="620">
        <v>0</v>
      </c>
      <c r="D388" s="138"/>
      <c r="E388" s="139"/>
      <c r="F388" s="249"/>
      <c r="H388" s="601"/>
    </row>
    <row r="389" spans="1:8" ht="13.8" x14ac:dyDescent="0.25">
      <c r="A389" s="262" t="s">
        <v>254</v>
      </c>
      <c r="B389" s="267"/>
      <c r="C389" s="620">
        <v>9425208.0800000001</v>
      </c>
      <c r="D389" s="138"/>
      <c r="E389" s="139"/>
      <c r="F389" s="249"/>
      <c r="H389" s="601"/>
    </row>
    <row r="390" spans="1:8" ht="14.4" thickBot="1" x14ac:dyDescent="0.3">
      <c r="A390" s="262" t="s">
        <v>255</v>
      </c>
      <c r="B390" s="267"/>
      <c r="C390" s="621">
        <v>228977.77</v>
      </c>
      <c r="D390" s="138"/>
      <c r="E390" s="139"/>
      <c r="F390" s="249"/>
      <c r="H390" s="601"/>
    </row>
    <row r="391" spans="1:8" ht="14.4" thickBot="1" x14ac:dyDescent="0.3">
      <c r="A391" s="268" t="s">
        <v>256</v>
      </c>
      <c r="B391" s="265"/>
      <c r="C391" s="622">
        <v>1341808197.200001</v>
      </c>
      <c r="D391" s="138"/>
      <c r="E391" s="139"/>
      <c r="F391" s="249"/>
      <c r="H391" s="601"/>
    </row>
    <row r="392" spans="1:8" ht="13.8" x14ac:dyDescent="0.25">
      <c r="A392" s="269" t="s">
        <v>257</v>
      </c>
      <c r="B392" s="270"/>
      <c r="C392" s="620">
        <v>42398972.019999996</v>
      </c>
      <c r="D392" s="138"/>
      <c r="E392" s="139"/>
      <c r="F392" s="249"/>
      <c r="H392" s="601"/>
    </row>
    <row r="393" spans="1:8" ht="14.4" thickBot="1" x14ac:dyDescent="0.3">
      <c r="A393" s="271" t="s">
        <v>247</v>
      </c>
      <c r="B393" s="272"/>
      <c r="C393" s="623">
        <v>1384207169.220001</v>
      </c>
      <c r="D393" s="624"/>
      <c r="E393" s="273"/>
      <c r="F393" s="249"/>
      <c r="H393" s="601"/>
    </row>
    <row r="394" spans="1:8" ht="14.4" thickBot="1" x14ac:dyDescent="0.3">
      <c r="A394" s="247"/>
      <c r="B394" s="247"/>
      <c r="C394" s="247"/>
      <c r="D394" s="138"/>
      <c r="E394" s="139"/>
      <c r="F394" s="249"/>
      <c r="H394" s="601"/>
    </row>
    <row r="395" spans="1:8" ht="14.4" thickBot="1" x14ac:dyDescent="0.3">
      <c r="A395" s="737" t="s">
        <v>258</v>
      </c>
      <c r="B395" s="738"/>
      <c r="C395" s="739"/>
      <c r="D395" s="138"/>
      <c r="E395" s="139"/>
      <c r="F395" s="249"/>
      <c r="H395" s="601"/>
    </row>
    <row r="396" spans="1:8" ht="15" customHeight="1" x14ac:dyDescent="0.25">
      <c r="A396" s="274" t="s">
        <v>259</v>
      </c>
      <c r="B396" s="260"/>
      <c r="C396" s="625">
        <v>1384207169.220001</v>
      </c>
      <c r="D396" s="138"/>
      <c r="E396" s="139"/>
      <c r="F396" s="249"/>
      <c r="H396" s="601"/>
    </row>
    <row r="397" spans="1:8" ht="15" customHeight="1" x14ac:dyDescent="0.25">
      <c r="A397" s="264" t="s">
        <v>260</v>
      </c>
      <c r="B397" s="265"/>
      <c r="C397" s="626">
        <v>45397883.840059623</v>
      </c>
      <c r="D397" s="275"/>
      <c r="E397" s="139"/>
      <c r="F397" s="249"/>
      <c r="H397" s="601"/>
    </row>
    <row r="398" spans="1:8" ht="15" customHeight="1" x14ac:dyDescent="0.25">
      <c r="A398" s="264" t="s">
        <v>261</v>
      </c>
      <c r="B398" s="265"/>
      <c r="C398" s="620">
        <v>0</v>
      </c>
      <c r="D398" s="138"/>
      <c r="E398" s="139"/>
      <c r="F398" s="249"/>
      <c r="H398" s="601"/>
    </row>
    <row r="399" spans="1:8" ht="15" customHeight="1" thickBot="1" x14ac:dyDescent="0.3">
      <c r="A399" s="276" t="s">
        <v>262</v>
      </c>
      <c r="B399" s="277"/>
      <c r="C399" s="627">
        <v>52931.363434077517</v>
      </c>
      <c r="D399" s="138"/>
      <c r="E399" s="139"/>
      <c r="F399" s="249"/>
      <c r="H399" s="601"/>
    </row>
    <row r="400" spans="1:8" ht="15" customHeight="1" x14ac:dyDescent="0.25">
      <c r="A400" s="259" t="s">
        <v>263</v>
      </c>
      <c r="B400" s="260"/>
      <c r="C400" s="625">
        <v>1429657984.4234946</v>
      </c>
      <c r="D400" s="275"/>
      <c r="E400" s="252"/>
      <c r="F400" s="249"/>
      <c r="H400" s="601"/>
    </row>
    <row r="401" spans="1:8" ht="14.4" thickBot="1" x14ac:dyDescent="0.3">
      <c r="A401" s="247"/>
      <c r="B401" s="247"/>
      <c r="C401" s="247"/>
      <c r="D401" s="138"/>
      <c r="E401" s="139"/>
      <c r="F401" s="249"/>
      <c r="H401" s="601"/>
    </row>
    <row r="402" spans="1:8" ht="13.8" x14ac:dyDescent="0.25">
      <c r="A402" s="740" t="s">
        <v>264</v>
      </c>
      <c r="B402" s="741"/>
      <c r="C402" s="742"/>
      <c r="D402" s="138"/>
      <c r="E402" s="139"/>
      <c r="F402" s="249"/>
      <c r="H402" s="601"/>
    </row>
    <row r="403" spans="1:8" ht="13.8" x14ac:dyDescent="0.25">
      <c r="A403" s="278"/>
      <c r="B403" s="279"/>
      <c r="C403" s="280"/>
      <c r="D403" s="138"/>
      <c r="E403" s="139"/>
      <c r="F403" s="249"/>
      <c r="H403" s="601"/>
    </row>
    <row r="404" spans="1:8" ht="13.8" x14ac:dyDescent="0.25">
      <c r="A404" s="281"/>
      <c r="B404" s="247"/>
      <c r="C404" s="282"/>
      <c r="D404" s="138"/>
      <c r="E404" s="139"/>
      <c r="F404" s="249"/>
      <c r="H404" s="601"/>
    </row>
    <row r="405" spans="1:8" ht="13.8" x14ac:dyDescent="0.25">
      <c r="A405" s="281"/>
      <c r="B405" s="247"/>
      <c r="C405" s="282"/>
      <c r="D405" s="138"/>
      <c r="E405" s="139"/>
      <c r="F405" s="249"/>
      <c r="H405" s="601"/>
    </row>
    <row r="406" spans="1:8" ht="13.8" x14ac:dyDescent="0.25">
      <c r="A406" s="281"/>
      <c r="B406" s="247"/>
      <c r="C406" s="282"/>
      <c r="D406" s="254"/>
      <c r="E406" s="139"/>
      <c r="F406" s="249"/>
      <c r="H406" s="601"/>
    </row>
    <row r="407" spans="1:8" ht="13.8" x14ac:dyDescent="0.25">
      <c r="A407" s="281"/>
      <c r="B407" s="247"/>
      <c r="C407" s="282"/>
      <c r="D407" s="138"/>
      <c r="E407" s="139"/>
      <c r="F407" s="249"/>
      <c r="H407" s="601"/>
    </row>
    <row r="408" spans="1:8" ht="13.8" x14ac:dyDescent="0.25">
      <c r="A408" s="281"/>
      <c r="B408" s="247"/>
      <c r="C408" s="282"/>
      <c r="D408" s="138"/>
      <c r="E408" s="139"/>
      <c r="F408" s="249"/>
      <c r="H408" s="601"/>
    </row>
    <row r="409" spans="1:8" ht="13.8" x14ac:dyDescent="0.25">
      <c r="A409" s="281"/>
      <c r="B409" s="247"/>
      <c r="C409" s="282"/>
      <c r="D409" s="138"/>
      <c r="E409" s="139"/>
      <c r="F409" s="249"/>
    </row>
    <row r="410" spans="1:8" ht="13.8" x14ac:dyDescent="0.25">
      <c r="A410" s="281"/>
      <c r="B410" s="247"/>
      <c r="C410" s="282"/>
      <c r="D410" s="138"/>
      <c r="E410" s="139"/>
      <c r="F410" s="249"/>
    </row>
    <row r="411" spans="1:8" ht="13.8" x14ac:dyDescent="0.25">
      <c r="A411" s="281"/>
      <c r="B411" s="247"/>
      <c r="C411" s="282"/>
      <c r="D411" s="138"/>
      <c r="E411" s="139"/>
      <c r="F411" s="249"/>
    </row>
    <row r="412" spans="1:8" ht="13.8" x14ac:dyDescent="0.25">
      <c r="A412" s="281"/>
      <c r="B412" s="247"/>
      <c r="C412" s="282"/>
      <c r="D412" s="138"/>
      <c r="E412" s="139"/>
      <c r="F412" s="249"/>
    </row>
    <row r="413" spans="1:8" ht="13.8" x14ac:dyDescent="0.25">
      <c r="A413" s="281"/>
      <c r="B413" s="247"/>
      <c r="C413" s="282"/>
      <c r="D413" s="138"/>
      <c r="E413" s="139"/>
      <c r="F413" s="249"/>
    </row>
    <row r="414" spans="1:8" ht="13.8" x14ac:dyDescent="0.25">
      <c r="A414" s="281"/>
      <c r="B414" s="247"/>
      <c r="C414" s="282"/>
      <c r="D414" s="138"/>
      <c r="E414" s="139"/>
      <c r="F414" s="249"/>
    </row>
    <row r="415" spans="1:8" ht="13.8" x14ac:dyDescent="0.25">
      <c r="A415" s="281"/>
      <c r="B415" s="247"/>
      <c r="C415" s="282"/>
      <c r="D415" s="138"/>
      <c r="E415" s="139"/>
      <c r="F415" s="249"/>
    </row>
    <row r="416" spans="1:8" ht="13.8" x14ac:dyDescent="0.25">
      <c r="A416" s="281"/>
      <c r="B416" s="247"/>
      <c r="C416" s="282"/>
      <c r="D416" s="138"/>
      <c r="E416" s="139"/>
      <c r="F416" s="249"/>
    </row>
    <row r="417" spans="1:8" ht="13.8" x14ac:dyDescent="0.25">
      <c r="A417" s="283"/>
      <c r="B417" s="284"/>
      <c r="C417" s="285"/>
      <c r="D417" s="138"/>
      <c r="E417" s="139"/>
      <c r="F417" s="249"/>
    </row>
    <row r="418" spans="1:8" ht="14.4" thickBot="1" x14ac:dyDescent="0.3">
      <c r="A418" s="247"/>
      <c r="B418" s="247"/>
      <c r="C418" s="247"/>
      <c r="D418" s="138"/>
      <c r="E418" s="139"/>
      <c r="F418" s="249"/>
    </row>
    <row r="419" spans="1:8" ht="17.399999999999999" thickBot="1" x14ac:dyDescent="0.35">
      <c r="A419" s="667" t="s">
        <v>265</v>
      </c>
      <c r="B419" s="668"/>
      <c r="C419" s="668"/>
      <c r="D419" s="668"/>
      <c r="E419" s="668"/>
      <c r="F419" s="669"/>
    </row>
    <row r="420" spans="1:8" s="581" customFormat="1" ht="22.95" customHeight="1" thickBot="1" x14ac:dyDescent="0.35">
      <c r="A420" s="286" t="s">
        <v>266</v>
      </c>
      <c r="B420" s="724" t="s">
        <v>267</v>
      </c>
      <c r="C420" s="725"/>
      <c r="D420" s="287" t="s">
        <v>268</v>
      </c>
      <c r="E420" s="288" t="s">
        <v>269</v>
      </c>
      <c r="F420" s="287" t="s">
        <v>270</v>
      </c>
    </row>
    <row r="421" spans="1:8" ht="29.25" customHeight="1" thickBot="1" x14ac:dyDescent="0.3">
      <c r="A421" s="726" t="s">
        <v>271</v>
      </c>
      <c r="B421" s="729" t="s">
        <v>272</v>
      </c>
      <c r="C421" s="730"/>
      <c r="D421" s="289">
        <v>3.5000000000000003E-2</v>
      </c>
      <c r="E421" s="290">
        <v>1.9012817557381965E-2</v>
      </c>
      <c r="F421" s="291" t="s">
        <v>273</v>
      </c>
      <c r="H421" s="616"/>
    </row>
    <row r="422" spans="1:8" ht="13.8" thickBot="1" x14ac:dyDescent="0.3">
      <c r="A422" s="727"/>
      <c r="B422" s="718" t="s">
        <v>274</v>
      </c>
      <c r="C422" s="719"/>
      <c r="D422" s="292">
        <v>75551303</v>
      </c>
      <c r="E422" s="292">
        <v>75551303</v>
      </c>
      <c r="F422" s="291" t="s">
        <v>273</v>
      </c>
      <c r="H422" s="616"/>
    </row>
    <row r="423" spans="1:8" ht="39.75" customHeight="1" thickBot="1" x14ac:dyDescent="0.3">
      <c r="A423" s="727"/>
      <c r="B423" s="718" t="s">
        <v>275</v>
      </c>
      <c r="C423" s="719"/>
      <c r="D423" s="293">
        <v>4313916.7960000001</v>
      </c>
      <c r="E423" s="628">
        <v>4313916.7960000001</v>
      </c>
      <c r="F423" s="291" t="s">
        <v>273</v>
      </c>
      <c r="H423" s="616"/>
    </row>
    <row r="424" spans="1:8" ht="29.25" customHeight="1" thickBot="1" x14ac:dyDescent="0.3">
      <c r="A424" s="727"/>
      <c r="B424" s="718" t="s">
        <v>276</v>
      </c>
      <c r="C424" s="719"/>
      <c r="D424" s="292">
        <v>14296579.840059621</v>
      </c>
      <c r="E424" s="292">
        <v>14296579.840059621</v>
      </c>
      <c r="F424" s="291" t="s">
        <v>273</v>
      </c>
      <c r="H424" s="616"/>
    </row>
    <row r="425" spans="1:8" ht="13.8" thickBot="1" x14ac:dyDescent="0.3">
      <c r="A425" s="727"/>
      <c r="B425" s="718" t="s">
        <v>277</v>
      </c>
      <c r="C425" s="719"/>
      <c r="D425" s="289" t="s">
        <v>52</v>
      </c>
      <c r="E425" s="290" t="s">
        <v>273</v>
      </c>
      <c r="F425" s="291" t="s">
        <v>273</v>
      </c>
      <c r="H425" s="616"/>
    </row>
    <row r="426" spans="1:8" ht="29.25" customHeight="1" thickBot="1" x14ac:dyDescent="0.3">
      <c r="A426" s="727"/>
      <c r="B426" s="718" t="s">
        <v>278</v>
      </c>
      <c r="C426" s="719"/>
      <c r="D426" s="289" t="s">
        <v>52</v>
      </c>
      <c r="E426" s="290" t="s">
        <v>273</v>
      </c>
      <c r="F426" s="291" t="s">
        <v>273</v>
      </c>
      <c r="H426" s="616"/>
    </row>
    <row r="427" spans="1:8" ht="13.8" thickBot="1" x14ac:dyDescent="0.3">
      <c r="A427" s="727"/>
      <c r="B427" s="718" t="s">
        <v>279</v>
      </c>
      <c r="C427" s="719"/>
      <c r="D427" s="289" t="s">
        <v>52</v>
      </c>
      <c r="E427" s="290" t="s">
        <v>273</v>
      </c>
      <c r="F427" s="291" t="s">
        <v>273</v>
      </c>
      <c r="H427" s="616"/>
    </row>
    <row r="428" spans="1:8" ht="13.8" thickBot="1" x14ac:dyDescent="0.3">
      <c r="A428" s="728"/>
      <c r="B428" s="718" t="s">
        <v>280</v>
      </c>
      <c r="C428" s="719"/>
      <c r="D428" s="294">
        <v>45890</v>
      </c>
      <c r="E428" s="294">
        <v>45251</v>
      </c>
      <c r="F428" s="291" t="s">
        <v>273</v>
      </c>
      <c r="H428" s="616"/>
    </row>
    <row r="429" spans="1:8" ht="28.5" customHeight="1" thickBot="1" x14ac:dyDescent="0.3">
      <c r="A429" s="295" t="s">
        <v>281</v>
      </c>
      <c r="B429" s="720" t="s">
        <v>282</v>
      </c>
      <c r="C429" s="719"/>
      <c r="D429" s="296">
        <v>5.0000000000000001E-3</v>
      </c>
      <c r="E429" s="290">
        <v>1.0035223520511659E-4</v>
      </c>
      <c r="F429" s="291" t="s">
        <v>273</v>
      </c>
      <c r="H429" s="616"/>
    </row>
    <row r="430" spans="1:8" ht="13.2" customHeight="1" x14ac:dyDescent="0.25">
      <c r="A430" s="721" t="s">
        <v>283</v>
      </c>
      <c r="B430" s="722" t="s">
        <v>284</v>
      </c>
      <c r="C430" s="723"/>
      <c r="D430" s="297">
        <v>45890</v>
      </c>
      <c r="E430" s="298">
        <v>45251</v>
      </c>
      <c r="F430" s="299" t="s">
        <v>52</v>
      </c>
      <c r="H430" s="616"/>
    </row>
    <row r="431" spans="1:8" ht="29.25" customHeight="1" x14ac:dyDescent="0.25">
      <c r="A431" s="710"/>
      <c r="B431" s="714" t="s">
        <v>285</v>
      </c>
      <c r="C431" s="716" t="s">
        <v>286</v>
      </c>
      <c r="D431" s="300">
        <v>0.25777777777777777</v>
      </c>
      <c r="E431" s="301">
        <v>0.16227657425511918</v>
      </c>
      <c r="F431" s="302" t="s">
        <v>52</v>
      </c>
      <c r="H431" s="616"/>
    </row>
    <row r="432" spans="1:8" ht="28.5" customHeight="1" x14ac:dyDescent="0.25">
      <c r="A432" s="710"/>
      <c r="B432" s="714" t="s">
        <v>287</v>
      </c>
      <c r="C432" s="716"/>
      <c r="D432" s="303">
        <v>180000000</v>
      </c>
      <c r="E432" s="304">
        <v>1429657984</v>
      </c>
      <c r="F432" s="305" t="s">
        <v>273</v>
      </c>
      <c r="H432" s="616"/>
    </row>
    <row r="433" spans="1:8" x14ac:dyDescent="0.25">
      <c r="A433" s="710"/>
      <c r="B433" s="714" t="s">
        <v>288</v>
      </c>
      <c r="C433" s="716" t="s">
        <v>288</v>
      </c>
      <c r="D433" s="306" t="s">
        <v>52</v>
      </c>
      <c r="E433" s="307" t="s">
        <v>273</v>
      </c>
      <c r="F433" s="305" t="s">
        <v>273</v>
      </c>
      <c r="H433" s="616"/>
    </row>
    <row r="434" spans="1:8" ht="13.2" customHeight="1" x14ac:dyDescent="0.25">
      <c r="A434" s="710"/>
      <c r="B434" s="714" t="s">
        <v>289</v>
      </c>
      <c r="C434" s="716" t="s">
        <v>289</v>
      </c>
      <c r="D434" s="300">
        <v>3.5000000000000003E-2</v>
      </c>
      <c r="E434" s="308">
        <v>2.5336982916916152E-2</v>
      </c>
      <c r="F434" s="305" t="s">
        <v>273</v>
      </c>
      <c r="H434" s="616"/>
    </row>
    <row r="435" spans="1:8" ht="13.2" customHeight="1" x14ac:dyDescent="0.25">
      <c r="A435" s="710"/>
      <c r="B435" s="714" t="s">
        <v>290</v>
      </c>
      <c r="C435" s="716" t="s">
        <v>290</v>
      </c>
      <c r="D435" s="309">
        <v>5052819.84</v>
      </c>
      <c r="E435" s="310">
        <v>232000000</v>
      </c>
      <c r="F435" s="305" t="s">
        <v>273</v>
      </c>
      <c r="H435" s="616"/>
    </row>
    <row r="436" spans="1:8" x14ac:dyDescent="0.25">
      <c r="A436" s="710"/>
      <c r="B436" s="714" t="s">
        <v>291</v>
      </c>
      <c r="C436" s="715"/>
      <c r="D436" s="309">
        <v>4313916.7960000001</v>
      </c>
      <c r="E436" s="310">
        <v>4313916.7960000001</v>
      </c>
      <c r="F436" s="305" t="s">
        <v>273</v>
      </c>
      <c r="H436" s="616"/>
    </row>
    <row r="437" spans="1:8" ht="27" customHeight="1" x14ac:dyDescent="0.25">
      <c r="A437" s="710"/>
      <c r="B437" s="714" t="s">
        <v>292</v>
      </c>
      <c r="C437" s="715"/>
      <c r="D437" s="309">
        <v>0</v>
      </c>
      <c r="E437" s="310">
        <v>0</v>
      </c>
      <c r="F437" s="305" t="s">
        <v>273</v>
      </c>
      <c r="H437" s="616"/>
    </row>
    <row r="438" spans="1:8" x14ac:dyDescent="0.25">
      <c r="A438" s="710"/>
      <c r="B438" s="714" t="s">
        <v>274</v>
      </c>
      <c r="C438" s="716"/>
      <c r="D438" s="629">
        <v>75551303</v>
      </c>
      <c r="E438" s="630">
        <v>75551303</v>
      </c>
      <c r="F438" s="305" t="s">
        <v>273</v>
      </c>
      <c r="H438" s="616"/>
    </row>
    <row r="439" spans="1:8" ht="13.8" thickBot="1" x14ac:dyDescent="0.3">
      <c r="A439" s="711"/>
      <c r="B439" s="714" t="s">
        <v>293</v>
      </c>
      <c r="C439" s="716"/>
      <c r="D439" s="309" t="s">
        <v>52</v>
      </c>
      <c r="E439" s="310" t="s">
        <v>273</v>
      </c>
      <c r="F439" s="311" t="s">
        <v>273</v>
      </c>
      <c r="H439" s="616"/>
    </row>
    <row r="440" spans="1:8" ht="15" customHeight="1" x14ac:dyDescent="0.25">
      <c r="A440" s="717" t="s">
        <v>294</v>
      </c>
      <c r="B440" s="718" t="s">
        <v>284</v>
      </c>
      <c r="C440" s="719"/>
      <c r="D440" s="312">
        <v>45890</v>
      </c>
      <c r="E440" s="312">
        <v>45251</v>
      </c>
      <c r="F440" s="313" t="s">
        <v>52</v>
      </c>
      <c r="H440" s="616"/>
    </row>
    <row r="441" spans="1:8" ht="15" customHeight="1" x14ac:dyDescent="0.25">
      <c r="A441" s="717"/>
      <c r="B441" s="703" t="str">
        <f>B431</f>
        <v>Class (B+C+D) as % of Principal Outstanding of all Notes &lt;2x most recent Issue Date</v>
      </c>
      <c r="C441" s="705" t="s">
        <v>286</v>
      </c>
      <c r="D441" s="314">
        <v>0.25777777777777777</v>
      </c>
      <c r="E441" s="315">
        <v>0.16227657425511918</v>
      </c>
      <c r="F441" s="313" t="s">
        <v>52</v>
      </c>
      <c r="H441" s="616"/>
    </row>
    <row r="442" spans="1:8" x14ac:dyDescent="0.25">
      <c r="A442" s="717"/>
      <c r="B442" s="703" t="str">
        <f>B432</f>
        <v>Principal Outstanding of all Notes &lt; 10% Principal Outstanding at most recent Issue Date</v>
      </c>
      <c r="C442" s="705"/>
      <c r="D442" s="316">
        <v>180000000</v>
      </c>
      <c r="E442" s="317">
        <v>1429657984</v>
      </c>
      <c r="F442" s="305" t="s">
        <v>273</v>
      </c>
      <c r="H442" s="616"/>
    </row>
    <row r="443" spans="1:8" x14ac:dyDescent="0.25">
      <c r="A443" s="717"/>
      <c r="B443" s="703" t="s">
        <v>288</v>
      </c>
      <c r="C443" s="705" t="s">
        <v>288</v>
      </c>
      <c r="D443" s="318" t="s">
        <v>52</v>
      </c>
      <c r="E443" s="319" t="s">
        <v>273</v>
      </c>
      <c r="F443" s="305" t="s">
        <v>273</v>
      </c>
      <c r="H443" s="616"/>
    </row>
    <row r="444" spans="1:8" ht="13.2" customHeight="1" x14ac:dyDescent="0.25">
      <c r="A444" s="717"/>
      <c r="B444" s="703" t="s">
        <v>289</v>
      </c>
      <c r="C444" s="705" t="s">
        <v>289</v>
      </c>
      <c r="D444" s="314">
        <v>3.5000000000000003E-2</v>
      </c>
      <c r="E444" s="320">
        <v>2.5336982916916152E-2</v>
      </c>
      <c r="F444" s="305" t="s">
        <v>273</v>
      </c>
      <c r="H444" s="616"/>
    </row>
    <row r="445" spans="1:8" ht="13.2" customHeight="1" x14ac:dyDescent="0.25">
      <c r="A445" s="717"/>
      <c r="B445" s="703" t="s">
        <v>295</v>
      </c>
      <c r="C445" s="705" t="s">
        <v>290</v>
      </c>
      <c r="D445" s="321">
        <v>5052819.84</v>
      </c>
      <c r="E445" s="321">
        <v>232000000</v>
      </c>
      <c r="F445" s="305" t="s">
        <v>273</v>
      </c>
      <c r="H445" s="616"/>
    </row>
    <row r="446" spans="1:8" x14ac:dyDescent="0.25">
      <c r="A446" s="717"/>
      <c r="B446" s="703" t="s">
        <v>291</v>
      </c>
      <c r="C446" s="704"/>
      <c r="D446" s="322">
        <v>4313916.7960000001</v>
      </c>
      <c r="E446" s="322">
        <v>4313916.7960000001</v>
      </c>
      <c r="F446" s="305" t="s">
        <v>273</v>
      </c>
      <c r="H446" s="616"/>
    </row>
    <row r="447" spans="1:8" ht="26.25" customHeight="1" x14ac:dyDescent="0.25">
      <c r="A447" s="717"/>
      <c r="B447" s="703" t="s">
        <v>292</v>
      </c>
      <c r="C447" s="704"/>
      <c r="D447" s="322">
        <v>0</v>
      </c>
      <c r="E447" s="322">
        <v>0</v>
      </c>
      <c r="F447" s="305" t="s">
        <v>273</v>
      </c>
      <c r="H447" s="616"/>
    </row>
    <row r="448" spans="1:8" x14ac:dyDescent="0.25">
      <c r="A448" s="717"/>
      <c r="B448" s="703" t="s">
        <v>274</v>
      </c>
      <c r="C448" s="705"/>
      <c r="D448" s="322">
        <v>75551303</v>
      </c>
      <c r="E448" s="322">
        <v>75551303</v>
      </c>
      <c r="F448" s="305" t="s">
        <v>273</v>
      </c>
      <c r="H448" s="616"/>
    </row>
    <row r="449" spans="1:8" ht="13.8" thickBot="1" x14ac:dyDescent="0.3">
      <c r="A449" s="717"/>
      <c r="B449" s="706" t="s">
        <v>293</v>
      </c>
      <c r="C449" s="707"/>
      <c r="D449" s="323" t="s">
        <v>52</v>
      </c>
      <c r="E449" s="323" t="s">
        <v>273</v>
      </c>
      <c r="F449" s="311" t="s">
        <v>273</v>
      </c>
      <c r="H449" s="616"/>
    </row>
    <row r="450" spans="1:8" ht="13.8" thickBot="1" x14ac:dyDescent="0.3">
      <c r="A450" s="324" t="s">
        <v>296</v>
      </c>
      <c r="B450" s="708" t="s">
        <v>297</v>
      </c>
      <c r="C450" s="709"/>
      <c r="D450" s="325" t="s">
        <v>52</v>
      </c>
      <c r="E450" s="326" t="s">
        <v>52</v>
      </c>
      <c r="F450" s="311" t="s">
        <v>52</v>
      </c>
      <c r="H450" s="616"/>
    </row>
    <row r="451" spans="1:8" ht="13.8" thickBot="1" x14ac:dyDescent="0.3">
      <c r="A451" s="327" t="s">
        <v>298</v>
      </c>
      <c r="B451" s="328" t="s">
        <v>299</v>
      </c>
      <c r="C451" s="329"/>
      <c r="D451" s="330">
        <v>105000000</v>
      </c>
      <c r="E451" s="331">
        <v>0</v>
      </c>
      <c r="F451" s="332" t="s">
        <v>273</v>
      </c>
      <c r="H451" s="616"/>
    </row>
    <row r="452" spans="1:8" ht="13.8" thickBot="1" x14ac:dyDescent="0.3">
      <c r="A452" s="333" t="s">
        <v>300</v>
      </c>
      <c r="B452" s="334" t="s">
        <v>301</v>
      </c>
      <c r="C452" s="335"/>
      <c r="D452" s="330">
        <v>60000000</v>
      </c>
      <c r="E452" s="331">
        <v>0</v>
      </c>
      <c r="F452" s="332" t="s">
        <v>273</v>
      </c>
      <c r="H452" s="616"/>
    </row>
    <row r="453" spans="1:8" ht="13.8" thickBot="1" x14ac:dyDescent="0.3">
      <c r="A453" s="327" t="s">
        <v>302</v>
      </c>
      <c r="B453" s="334" t="s">
        <v>303</v>
      </c>
      <c r="C453" s="335"/>
      <c r="D453" s="631">
        <v>0</v>
      </c>
      <c r="E453" s="632">
        <v>0</v>
      </c>
      <c r="F453" s="332" t="s">
        <v>273</v>
      </c>
      <c r="H453" s="616"/>
    </row>
    <row r="454" spans="1:8" ht="27.75" customHeight="1" x14ac:dyDescent="0.25">
      <c r="A454" s="710" t="s">
        <v>304</v>
      </c>
      <c r="B454" s="689" t="s">
        <v>305</v>
      </c>
      <c r="C454" s="690"/>
      <c r="D454" s="338" t="s">
        <v>52</v>
      </c>
      <c r="E454" s="339" t="s">
        <v>273</v>
      </c>
      <c r="F454" s="340" t="s">
        <v>273</v>
      </c>
      <c r="H454" s="616"/>
    </row>
    <row r="455" spans="1:8" s="581" customFormat="1" ht="32.25" customHeight="1" x14ac:dyDescent="0.25">
      <c r="A455" s="710"/>
      <c r="B455" s="712" t="s">
        <v>306</v>
      </c>
      <c r="C455" s="713"/>
      <c r="D455" s="338" t="s">
        <v>52</v>
      </c>
      <c r="E455" s="339" t="s">
        <v>273</v>
      </c>
      <c r="F455" s="340" t="s">
        <v>273</v>
      </c>
      <c r="H455" s="616"/>
    </row>
    <row r="456" spans="1:8" x14ac:dyDescent="0.25">
      <c r="A456" s="710"/>
      <c r="B456" s="341" t="s">
        <v>307</v>
      </c>
      <c r="C456" s="337"/>
      <c r="D456" s="342" t="s">
        <v>52</v>
      </c>
      <c r="E456" s="342" t="s">
        <v>273</v>
      </c>
      <c r="F456" s="305" t="s">
        <v>273</v>
      </c>
      <c r="H456" s="616"/>
    </row>
    <row r="457" spans="1:8" ht="13.2" customHeight="1" x14ac:dyDescent="0.25">
      <c r="A457" s="710"/>
      <c r="B457" s="689" t="s">
        <v>308</v>
      </c>
      <c r="C457" s="690" t="s">
        <v>309</v>
      </c>
      <c r="D457" s="342">
        <v>75551303</v>
      </c>
      <c r="E457" s="342">
        <v>75551303</v>
      </c>
      <c r="F457" s="305" t="s">
        <v>273</v>
      </c>
      <c r="H457" s="616"/>
    </row>
    <row r="458" spans="1:8" ht="13.2" customHeight="1" x14ac:dyDescent="0.25">
      <c r="A458" s="710"/>
      <c r="B458" s="689" t="s">
        <v>310</v>
      </c>
      <c r="C458" s="696"/>
      <c r="D458" s="342">
        <v>4313916.7960000001</v>
      </c>
      <c r="E458" s="342">
        <v>4313916.7960000001</v>
      </c>
      <c r="F458" s="305" t="s">
        <v>273</v>
      </c>
      <c r="H458" s="616"/>
    </row>
    <row r="459" spans="1:8" ht="13.2" customHeight="1" x14ac:dyDescent="0.25">
      <c r="A459" s="710"/>
      <c r="B459" s="689" t="s">
        <v>311</v>
      </c>
      <c r="C459" s="696"/>
      <c r="D459" s="343" t="s">
        <v>52</v>
      </c>
      <c r="E459" s="342" t="s">
        <v>273</v>
      </c>
      <c r="F459" s="305" t="s">
        <v>273</v>
      </c>
      <c r="H459" s="616"/>
    </row>
    <row r="460" spans="1:8" x14ac:dyDescent="0.25">
      <c r="A460" s="710"/>
      <c r="B460" s="341" t="s">
        <v>312</v>
      </c>
      <c r="C460" s="344"/>
      <c r="D460" s="343" t="s">
        <v>52</v>
      </c>
      <c r="E460" s="345" t="s">
        <v>273</v>
      </c>
      <c r="F460" s="305" t="s">
        <v>273</v>
      </c>
      <c r="H460" s="616"/>
    </row>
    <row r="461" spans="1:8" x14ac:dyDescent="0.25">
      <c r="A461" s="710"/>
      <c r="B461" s="341" t="s">
        <v>313</v>
      </c>
      <c r="C461" s="344"/>
      <c r="D461" s="343" t="s">
        <v>273</v>
      </c>
      <c r="E461" s="346" t="s">
        <v>52</v>
      </c>
      <c r="F461" s="305" t="s">
        <v>273</v>
      </c>
      <c r="H461" s="616"/>
    </row>
    <row r="462" spans="1:8" x14ac:dyDescent="0.25">
      <c r="A462" s="710"/>
      <c r="B462" s="341" t="s">
        <v>277</v>
      </c>
      <c r="C462" s="344"/>
      <c r="D462" s="343" t="s">
        <v>52</v>
      </c>
      <c r="E462" s="347" t="s">
        <v>273</v>
      </c>
      <c r="F462" s="305" t="s">
        <v>273</v>
      </c>
      <c r="H462" s="616"/>
    </row>
    <row r="463" spans="1:8" x14ac:dyDescent="0.25">
      <c r="A463" s="710"/>
      <c r="B463" s="341" t="s">
        <v>278</v>
      </c>
      <c r="C463" s="344"/>
      <c r="D463" s="343" t="s">
        <v>52</v>
      </c>
      <c r="E463" s="348" t="s">
        <v>273</v>
      </c>
      <c r="F463" s="305" t="s">
        <v>273</v>
      </c>
      <c r="H463" s="616"/>
    </row>
    <row r="464" spans="1:8" ht="42" customHeight="1" thickBot="1" x14ac:dyDescent="0.3">
      <c r="A464" s="711"/>
      <c r="B464" s="697" t="s">
        <v>314</v>
      </c>
      <c r="C464" s="698"/>
      <c r="D464" s="349" t="s">
        <v>52</v>
      </c>
      <c r="E464" s="350" t="s">
        <v>273</v>
      </c>
      <c r="F464" s="351" t="s">
        <v>273</v>
      </c>
      <c r="H464" s="616"/>
    </row>
    <row r="465" spans="1:8" ht="13.2" customHeight="1" x14ac:dyDescent="0.25">
      <c r="A465" s="699" t="s">
        <v>315</v>
      </c>
      <c r="B465" s="701" t="s">
        <v>316</v>
      </c>
      <c r="C465" s="702"/>
      <c r="D465" s="352" t="s">
        <v>52</v>
      </c>
      <c r="E465" s="353" t="s">
        <v>273</v>
      </c>
      <c r="F465" s="354" t="s">
        <v>273</v>
      </c>
      <c r="H465" s="616"/>
    </row>
    <row r="466" spans="1:8" ht="27" customHeight="1" x14ac:dyDescent="0.25">
      <c r="A466" s="700"/>
      <c r="B466" s="689" t="s">
        <v>317</v>
      </c>
      <c r="C466" s="690"/>
      <c r="D466" s="355">
        <v>56301</v>
      </c>
      <c r="E466" s="356">
        <v>52703</v>
      </c>
      <c r="F466" s="354" t="s">
        <v>273</v>
      </c>
      <c r="H466" s="616"/>
    </row>
    <row r="467" spans="1:8" ht="28.5" customHeight="1" x14ac:dyDescent="0.25">
      <c r="A467" s="700"/>
      <c r="B467" s="689" t="s">
        <v>318</v>
      </c>
      <c r="C467" s="690"/>
      <c r="D467" s="349" t="s">
        <v>52</v>
      </c>
      <c r="E467" s="357" t="s">
        <v>273</v>
      </c>
      <c r="F467" s="358" t="s">
        <v>273</v>
      </c>
      <c r="H467" s="616"/>
    </row>
    <row r="468" spans="1:8" ht="13.2" customHeight="1" x14ac:dyDescent="0.25">
      <c r="A468" s="700"/>
      <c r="B468" s="689" t="s">
        <v>308</v>
      </c>
      <c r="C468" s="690" t="s">
        <v>309</v>
      </c>
      <c r="D468" s="633">
        <v>75551303</v>
      </c>
      <c r="E468" s="634">
        <v>75551303</v>
      </c>
      <c r="F468" s="354" t="s">
        <v>273</v>
      </c>
      <c r="H468" s="616"/>
    </row>
    <row r="469" spans="1:8" ht="13.2" customHeight="1" x14ac:dyDescent="0.25">
      <c r="A469" s="700"/>
      <c r="B469" s="336" t="s">
        <v>319</v>
      </c>
      <c r="C469" s="337"/>
      <c r="D469" s="359">
        <v>4313916.7960000001</v>
      </c>
      <c r="E469" s="360">
        <v>4313916.7960000001</v>
      </c>
      <c r="F469" s="354" t="s">
        <v>273</v>
      </c>
      <c r="H469" s="616"/>
    </row>
    <row r="470" spans="1:8" ht="13.2" customHeight="1" x14ac:dyDescent="0.25">
      <c r="A470" s="700"/>
      <c r="B470" s="689" t="s">
        <v>311</v>
      </c>
      <c r="C470" s="690"/>
      <c r="D470" s="343" t="s">
        <v>52</v>
      </c>
      <c r="E470" s="360" t="s">
        <v>273</v>
      </c>
      <c r="F470" s="354" t="s">
        <v>273</v>
      </c>
      <c r="H470" s="616"/>
    </row>
    <row r="471" spans="1:8" x14ac:dyDescent="0.25">
      <c r="A471" s="700"/>
      <c r="B471" s="336" t="s">
        <v>277</v>
      </c>
      <c r="C471" s="337"/>
      <c r="D471" s="361" t="s">
        <v>52</v>
      </c>
      <c r="E471" s="362" t="s">
        <v>273</v>
      </c>
      <c r="F471" s="354" t="s">
        <v>273</v>
      </c>
      <c r="H471" s="616"/>
    </row>
    <row r="472" spans="1:8" x14ac:dyDescent="0.25">
      <c r="A472" s="700"/>
      <c r="B472" s="689" t="s">
        <v>320</v>
      </c>
      <c r="C472" s="690"/>
      <c r="D472" s="343" t="s">
        <v>273</v>
      </c>
      <c r="E472" s="363" t="s">
        <v>52</v>
      </c>
      <c r="F472" s="354" t="s">
        <v>273</v>
      </c>
      <c r="H472" s="616"/>
    </row>
    <row r="473" spans="1:8" x14ac:dyDescent="0.25">
      <c r="A473" s="700"/>
      <c r="B473" s="689" t="s">
        <v>321</v>
      </c>
      <c r="C473" s="690"/>
      <c r="D473" s="343" t="s">
        <v>52</v>
      </c>
      <c r="E473" s="363" t="s">
        <v>273</v>
      </c>
      <c r="F473" s="354" t="s">
        <v>273</v>
      </c>
      <c r="H473" s="616"/>
    </row>
    <row r="474" spans="1:8" ht="13.2" customHeight="1" x14ac:dyDescent="0.25">
      <c r="A474" s="700"/>
      <c r="B474" s="689" t="s">
        <v>278</v>
      </c>
      <c r="C474" s="690"/>
      <c r="D474" s="343" t="s">
        <v>52</v>
      </c>
      <c r="E474" s="363" t="s">
        <v>273</v>
      </c>
      <c r="F474" s="354" t="s">
        <v>273</v>
      </c>
      <c r="H474" s="616"/>
    </row>
    <row r="475" spans="1:8" ht="13.2" customHeight="1" x14ac:dyDescent="0.25">
      <c r="A475" s="700"/>
      <c r="B475" s="689" t="s">
        <v>312</v>
      </c>
      <c r="C475" s="690"/>
      <c r="D475" s="361" t="s">
        <v>52</v>
      </c>
      <c r="E475" s="364" t="s">
        <v>273</v>
      </c>
      <c r="F475" s="354" t="s">
        <v>273</v>
      </c>
      <c r="H475" s="616"/>
    </row>
    <row r="476" spans="1:8" ht="39.75" customHeight="1" x14ac:dyDescent="0.25">
      <c r="A476" s="700"/>
      <c r="B476" s="689" t="s">
        <v>322</v>
      </c>
      <c r="C476" s="690"/>
      <c r="D476" s="349" t="s">
        <v>52</v>
      </c>
      <c r="E476" s="365" t="s">
        <v>273</v>
      </c>
      <c r="F476" s="358" t="s">
        <v>273</v>
      </c>
      <c r="H476" s="616"/>
    </row>
    <row r="477" spans="1:8" ht="29.25" customHeight="1" thickBot="1" x14ac:dyDescent="0.3">
      <c r="A477" s="700"/>
      <c r="B477" s="689" t="s">
        <v>323</v>
      </c>
      <c r="C477" s="690"/>
      <c r="D477" s="349" t="s">
        <v>52</v>
      </c>
      <c r="E477" s="366" t="s">
        <v>273</v>
      </c>
      <c r="F477" s="358" t="s">
        <v>273</v>
      </c>
      <c r="H477" s="616"/>
    </row>
    <row r="478" spans="1:8" ht="13.2" customHeight="1" x14ac:dyDescent="0.25">
      <c r="A478" s="691" t="s">
        <v>324</v>
      </c>
      <c r="B478" s="694" t="s">
        <v>316</v>
      </c>
      <c r="C478" s="695"/>
      <c r="D478" s="352" t="s">
        <v>52</v>
      </c>
      <c r="E478" s="353" t="s">
        <v>273</v>
      </c>
      <c r="F478" s="367" t="s">
        <v>273</v>
      </c>
      <c r="H478" s="616"/>
    </row>
    <row r="479" spans="1:8" ht="30" customHeight="1" x14ac:dyDescent="0.25">
      <c r="A479" s="692"/>
      <c r="B479" s="684" t="s">
        <v>317</v>
      </c>
      <c r="C479" s="685"/>
      <c r="D479" s="355">
        <v>57762</v>
      </c>
      <c r="E479" s="356">
        <v>52703</v>
      </c>
      <c r="F479" s="354" t="s">
        <v>273</v>
      </c>
      <c r="H479" s="616"/>
    </row>
    <row r="480" spans="1:8" ht="17.25" customHeight="1" x14ac:dyDescent="0.25">
      <c r="A480" s="692"/>
      <c r="B480" s="684" t="s">
        <v>325</v>
      </c>
      <c r="C480" s="685"/>
      <c r="D480" s="343" t="s">
        <v>52</v>
      </c>
      <c r="E480" s="370" t="s">
        <v>273</v>
      </c>
      <c r="F480" s="354" t="s">
        <v>273</v>
      </c>
      <c r="H480" s="616"/>
    </row>
    <row r="481" spans="1:8" ht="25.5" customHeight="1" x14ac:dyDescent="0.25">
      <c r="A481" s="692"/>
      <c r="B481" s="684" t="s">
        <v>326</v>
      </c>
      <c r="C481" s="686"/>
      <c r="D481" s="343" t="s">
        <v>273</v>
      </c>
      <c r="E481" s="370" t="s">
        <v>52</v>
      </c>
      <c r="F481" s="354" t="s">
        <v>273</v>
      </c>
      <c r="H481" s="616"/>
    </row>
    <row r="482" spans="1:8" x14ac:dyDescent="0.25">
      <c r="A482" s="692"/>
      <c r="B482" s="684" t="s">
        <v>312</v>
      </c>
      <c r="C482" s="686"/>
      <c r="D482" s="343" t="s">
        <v>52</v>
      </c>
      <c r="E482" s="370" t="s">
        <v>273</v>
      </c>
      <c r="F482" s="354" t="s">
        <v>273</v>
      </c>
      <c r="H482" s="616"/>
    </row>
    <row r="483" spans="1:8" ht="12.75" customHeight="1" x14ac:dyDescent="0.25">
      <c r="A483" s="692"/>
      <c r="B483" s="684" t="s">
        <v>308</v>
      </c>
      <c r="C483" s="685" t="s">
        <v>309</v>
      </c>
      <c r="D483" s="633">
        <v>75551303</v>
      </c>
      <c r="E483" s="634">
        <v>75551303</v>
      </c>
      <c r="F483" s="354" t="s">
        <v>273</v>
      </c>
      <c r="H483" s="616"/>
    </row>
    <row r="484" spans="1:8" ht="12.75" customHeight="1" x14ac:dyDescent="0.25">
      <c r="A484" s="692"/>
      <c r="B484" s="368" t="s">
        <v>319</v>
      </c>
      <c r="C484" s="369"/>
      <c r="D484" s="633">
        <v>4313916.7960000001</v>
      </c>
      <c r="E484" s="634">
        <v>4313916.7960000001</v>
      </c>
      <c r="F484" s="354" t="s">
        <v>273</v>
      </c>
      <c r="H484" s="616"/>
    </row>
    <row r="485" spans="1:8" ht="12.75" customHeight="1" x14ac:dyDescent="0.25">
      <c r="A485" s="692"/>
      <c r="B485" s="684" t="s">
        <v>311</v>
      </c>
      <c r="C485" s="686"/>
      <c r="D485" s="343" t="s">
        <v>52</v>
      </c>
      <c r="E485" s="371" t="s">
        <v>273</v>
      </c>
      <c r="F485" s="354" t="s">
        <v>273</v>
      </c>
      <c r="H485" s="616"/>
    </row>
    <row r="486" spans="1:8" x14ac:dyDescent="0.25">
      <c r="A486" s="692"/>
      <c r="B486" s="684" t="s">
        <v>277</v>
      </c>
      <c r="C486" s="685"/>
      <c r="D486" s="372" t="s">
        <v>52</v>
      </c>
      <c r="E486" s="371" t="s">
        <v>273</v>
      </c>
      <c r="F486" s="354" t="s">
        <v>273</v>
      </c>
      <c r="H486" s="616"/>
    </row>
    <row r="487" spans="1:8" x14ac:dyDescent="0.25">
      <c r="A487" s="692"/>
      <c r="B487" s="684" t="s">
        <v>321</v>
      </c>
      <c r="C487" s="685"/>
      <c r="D487" s="343" t="s">
        <v>52</v>
      </c>
      <c r="E487" s="371" t="s">
        <v>273</v>
      </c>
      <c r="F487" s="354" t="s">
        <v>273</v>
      </c>
      <c r="H487" s="616"/>
    </row>
    <row r="488" spans="1:8" ht="13.2" customHeight="1" x14ac:dyDescent="0.25">
      <c r="A488" s="692"/>
      <c r="B488" s="684" t="s">
        <v>278</v>
      </c>
      <c r="C488" s="685"/>
      <c r="D488" s="343" t="s">
        <v>52</v>
      </c>
      <c r="E488" s="373" t="s">
        <v>273</v>
      </c>
      <c r="F488" s="354" t="s">
        <v>273</v>
      </c>
      <c r="H488" s="616"/>
    </row>
    <row r="489" spans="1:8" ht="13.95" customHeight="1" thickBot="1" x14ac:dyDescent="0.3">
      <c r="A489" s="693"/>
      <c r="B489" s="687" t="s">
        <v>327</v>
      </c>
      <c r="C489" s="688"/>
      <c r="D489" s="374" t="s">
        <v>273</v>
      </c>
      <c r="E489" s="375" t="s">
        <v>52</v>
      </c>
      <c r="F489" s="376" t="s">
        <v>273</v>
      </c>
      <c r="H489" s="616"/>
    </row>
    <row r="490" spans="1:8" ht="14.4" thickBot="1" x14ac:dyDescent="0.3">
      <c r="A490" s="377"/>
      <c r="B490" s="378"/>
      <c r="C490" s="379"/>
      <c r="D490" s="379"/>
      <c r="E490" s="380"/>
      <c r="F490" s="381"/>
    </row>
    <row r="491" spans="1:8" ht="17.399999999999999" thickBot="1" x14ac:dyDescent="0.35">
      <c r="A491" s="667" t="s">
        <v>328</v>
      </c>
      <c r="B491" s="668"/>
      <c r="C491" s="668"/>
      <c r="D491" s="668"/>
      <c r="E491" s="668"/>
      <c r="F491" s="669"/>
    </row>
    <row r="492" spans="1:8" ht="14.4" thickBot="1" x14ac:dyDescent="0.3">
      <c r="A492" s="382" t="s">
        <v>329</v>
      </c>
      <c r="B492" s="383" t="s">
        <v>330</v>
      </c>
      <c r="C492" s="384" t="s">
        <v>331</v>
      </c>
      <c r="D492" s="385" t="s">
        <v>332</v>
      </c>
      <c r="E492" s="386" t="s">
        <v>333</v>
      </c>
      <c r="F492" s="381"/>
    </row>
    <row r="493" spans="1:8" ht="13.8" x14ac:dyDescent="0.25">
      <c r="A493" s="387" t="s">
        <v>334</v>
      </c>
      <c r="B493" s="388">
        <v>2029</v>
      </c>
      <c r="C493" s="389">
        <v>0.87759515570934254</v>
      </c>
      <c r="D493" s="635">
        <v>1181674929.2099998</v>
      </c>
      <c r="E493" s="390">
        <v>0.85368357821457697</v>
      </c>
      <c r="F493" s="381"/>
    </row>
    <row r="494" spans="1:8" ht="13.8" x14ac:dyDescent="0.25">
      <c r="A494" s="391" t="s">
        <v>335</v>
      </c>
      <c r="B494" s="392">
        <v>158</v>
      </c>
      <c r="C494" s="389">
        <v>6.8339100346020767E-2</v>
      </c>
      <c r="D494" s="393">
        <v>113907705.94999999</v>
      </c>
      <c r="E494" s="390">
        <v>8.2290937717211021E-2</v>
      </c>
      <c r="F494" s="381"/>
    </row>
    <row r="495" spans="1:8" ht="13.8" x14ac:dyDescent="0.25">
      <c r="A495" s="391" t="s">
        <v>336</v>
      </c>
      <c r="B495" s="392">
        <v>57</v>
      </c>
      <c r="C495" s="389">
        <v>2.4653979238754325E-2</v>
      </c>
      <c r="D495" s="393">
        <v>39184638.979999997</v>
      </c>
      <c r="E495" s="390">
        <v>2.830836297581129E-2</v>
      </c>
      <c r="F495" s="381"/>
    </row>
    <row r="496" spans="1:8" ht="13.8" x14ac:dyDescent="0.25">
      <c r="A496" s="391" t="s">
        <v>337</v>
      </c>
      <c r="B496" s="392">
        <v>29</v>
      </c>
      <c r="C496" s="389">
        <v>1.2543252595155709E-2</v>
      </c>
      <c r="D496" s="393">
        <v>23122216.709999997</v>
      </c>
      <c r="E496" s="390">
        <v>1.670430353501879E-2</v>
      </c>
      <c r="F496" s="381"/>
    </row>
    <row r="497" spans="1:6" ht="13.8" x14ac:dyDescent="0.25">
      <c r="A497" s="391" t="s">
        <v>338</v>
      </c>
      <c r="B497" s="392">
        <v>23</v>
      </c>
      <c r="C497" s="389">
        <v>9.9480968858131485E-3</v>
      </c>
      <c r="D497" s="393">
        <v>15876852.829999998</v>
      </c>
      <c r="E497" s="390">
        <v>1.146999754303151E-2</v>
      </c>
      <c r="F497" s="381"/>
    </row>
    <row r="498" spans="1:6" ht="13.8" x14ac:dyDescent="0.25">
      <c r="A498" s="391" t="s">
        <v>339</v>
      </c>
      <c r="B498" s="636">
        <v>15</v>
      </c>
      <c r="C498" s="389">
        <v>6.487889273356401E-3</v>
      </c>
      <c r="D498" s="393">
        <v>10440825.540000003</v>
      </c>
      <c r="E498" s="390">
        <v>7.5428200143504561E-3</v>
      </c>
      <c r="F498" s="381"/>
    </row>
    <row r="499" spans="1:6" ht="14.4" thickBot="1" x14ac:dyDescent="0.3">
      <c r="A499" s="394" t="s">
        <v>340</v>
      </c>
      <c r="B499" s="636">
        <v>1</v>
      </c>
      <c r="C499" s="389">
        <v>4.3252595155709344E-4</v>
      </c>
      <c r="D499" s="395">
        <v>0</v>
      </c>
      <c r="E499" s="390">
        <v>0</v>
      </c>
      <c r="F499" s="381"/>
    </row>
    <row r="500" spans="1:6" ht="14.4" thickBot="1" x14ac:dyDescent="0.3">
      <c r="A500" s="394" t="s">
        <v>341</v>
      </c>
      <c r="B500" s="396">
        <v>2312</v>
      </c>
      <c r="C500" s="397">
        <v>1</v>
      </c>
      <c r="D500" s="637">
        <v>1384207169.2199998</v>
      </c>
      <c r="E500" s="397">
        <v>1</v>
      </c>
      <c r="F500" s="381"/>
    </row>
    <row r="501" spans="1:6" ht="14.4" thickBot="1" x14ac:dyDescent="0.3">
      <c r="A501" s="398"/>
      <c r="B501" s="399"/>
      <c r="C501" s="399"/>
      <c r="D501" s="400"/>
      <c r="E501" s="380"/>
      <c r="F501" s="381"/>
    </row>
    <row r="502" spans="1:6" ht="15" thickBot="1" x14ac:dyDescent="0.35">
      <c r="A502" s="401" t="s">
        <v>342</v>
      </c>
      <c r="B502" s="402"/>
      <c r="C502" s="403">
        <v>0.93838208128728406</v>
      </c>
      <c r="D502" s="404"/>
      <c r="E502" s="380"/>
      <c r="F502" s="381"/>
    </row>
    <row r="503" spans="1:6" ht="14.4" thickBot="1" x14ac:dyDescent="0.3">
      <c r="A503" s="405"/>
      <c r="B503" s="406"/>
      <c r="C503" s="406"/>
      <c r="D503" s="404"/>
      <c r="E503" s="407"/>
      <c r="F503" s="408"/>
    </row>
    <row r="504" spans="1:6" ht="17.399999999999999" thickBot="1" x14ac:dyDescent="0.35">
      <c r="A504" s="667" t="s">
        <v>343</v>
      </c>
      <c r="B504" s="668"/>
      <c r="C504" s="668"/>
      <c r="D504" s="668"/>
      <c r="E504" s="668"/>
      <c r="F504" s="669"/>
    </row>
    <row r="505" spans="1:6" ht="28.2" thickBot="1" x14ac:dyDescent="0.3">
      <c r="A505" s="409" t="s">
        <v>344</v>
      </c>
      <c r="B505" s="409" t="s">
        <v>345</v>
      </c>
      <c r="C505" s="409" t="s">
        <v>346</v>
      </c>
      <c r="D505" s="409" t="s">
        <v>347</v>
      </c>
      <c r="E505" s="383" t="s">
        <v>348</v>
      </c>
      <c r="F505" s="383" t="s">
        <v>349</v>
      </c>
    </row>
    <row r="506" spans="1:6" ht="13.8" thickBot="1" x14ac:dyDescent="0.3">
      <c r="A506" s="410" t="s">
        <v>350</v>
      </c>
      <c r="B506" s="638">
        <v>43819259.810000002</v>
      </c>
      <c r="C506" s="638">
        <v>52937111.829999998</v>
      </c>
      <c r="D506" s="638">
        <v>9117852.0199999958</v>
      </c>
      <c r="E506" s="639">
        <v>103059.84</v>
      </c>
      <c r="F506" s="411">
        <v>1</v>
      </c>
    </row>
    <row r="507" spans="1:6" x14ac:dyDescent="0.25">
      <c r="A507" s="412" t="s">
        <v>351</v>
      </c>
      <c r="B507" s="640">
        <v>26956582.780000001</v>
      </c>
      <c r="C507" s="640">
        <v>30368086.150000002</v>
      </c>
      <c r="D507" s="640">
        <v>3411503.370000001</v>
      </c>
      <c r="E507" s="413">
        <v>0</v>
      </c>
      <c r="F507" s="414">
        <v>0.57366344895284027</v>
      </c>
    </row>
    <row r="508" spans="1:6" x14ac:dyDescent="0.25">
      <c r="A508" s="36" t="s">
        <v>352</v>
      </c>
      <c r="B508" s="641">
        <v>830000</v>
      </c>
      <c r="C508" s="641">
        <v>830000</v>
      </c>
      <c r="D508" s="641">
        <v>0</v>
      </c>
      <c r="E508" s="415">
        <v>0</v>
      </c>
      <c r="F508" s="416">
        <v>1.5678981555802041E-2</v>
      </c>
    </row>
    <row r="509" spans="1:6" x14ac:dyDescent="0.25">
      <c r="A509" s="36" t="s">
        <v>353</v>
      </c>
      <c r="B509" s="641">
        <v>956460.76</v>
      </c>
      <c r="C509" s="641">
        <v>956460.76</v>
      </c>
      <c r="D509" s="641">
        <v>0</v>
      </c>
      <c r="E509" s="415">
        <v>51606.26</v>
      </c>
      <c r="F509" s="416">
        <v>1.806786821070892E-2</v>
      </c>
    </row>
    <row r="510" spans="1:6" x14ac:dyDescent="0.25">
      <c r="A510" s="36" t="s">
        <v>354</v>
      </c>
      <c r="B510" s="641">
        <v>695000</v>
      </c>
      <c r="C510" s="641">
        <v>695000</v>
      </c>
      <c r="D510" s="641">
        <v>0</v>
      </c>
      <c r="E510" s="415">
        <v>0</v>
      </c>
      <c r="F510" s="416">
        <v>1.3128785760581227E-2</v>
      </c>
    </row>
    <row r="511" spans="1:6" x14ac:dyDescent="0.25">
      <c r="A511" s="36" t="s">
        <v>355</v>
      </c>
      <c r="B511" s="641">
        <v>3697905</v>
      </c>
      <c r="C511" s="641">
        <v>5410753.6500000004</v>
      </c>
      <c r="D511" s="641">
        <v>1712848.6500000004</v>
      </c>
      <c r="E511" s="415">
        <v>0</v>
      </c>
      <c r="F511" s="416">
        <v>0.1022109719052272</v>
      </c>
    </row>
    <row r="512" spans="1:6" x14ac:dyDescent="0.25">
      <c r="A512" s="36" t="s">
        <v>334</v>
      </c>
      <c r="B512" s="641">
        <v>10683311.27</v>
      </c>
      <c r="C512" s="641">
        <v>14676811.27</v>
      </c>
      <c r="D512" s="641">
        <v>3993500</v>
      </c>
      <c r="E512" s="415">
        <v>0</v>
      </c>
      <c r="F512" s="416">
        <v>0.2772499436148404</v>
      </c>
    </row>
    <row r="513" spans="1:6" ht="13.8" thickBot="1" x14ac:dyDescent="0.3">
      <c r="A513" s="417" t="s">
        <v>356</v>
      </c>
      <c r="B513" s="642">
        <v>0</v>
      </c>
      <c r="C513" s="642">
        <v>0</v>
      </c>
      <c r="D513" s="642">
        <v>0</v>
      </c>
      <c r="E513" s="418">
        <v>51453.58</v>
      </c>
      <c r="F513" s="419">
        <v>0</v>
      </c>
    </row>
    <row r="514" spans="1:6" x14ac:dyDescent="0.25">
      <c r="A514" s="420"/>
      <c r="B514" s="421"/>
      <c r="C514" s="421"/>
      <c r="D514" s="421"/>
      <c r="E514" s="421"/>
      <c r="F514" s="422"/>
    </row>
    <row r="515" spans="1:6" ht="14.4" thickBot="1" x14ac:dyDescent="0.3">
      <c r="A515" s="420"/>
      <c r="B515" s="421"/>
      <c r="C515" s="421"/>
      <c r="D515" s="421"/>
      <c r="E515" s="421"/>
      <c r="F515" s="249"/>
    </row>
    <row r="516" spans="1:6" ht="14.4" thickBot="1" x14ac:dyDescent="0.3">
      <c r="A516" s="409" t="s">
        <v>344</v>
      </c>
      <c r="B516" s="409" t="s">
        <v>345</v>
      </c>
      <c r="C516" s="409" t="s">
        <v>346</v>
      </c>
      <c r="D516" s="409" t="s">
        <v>347</v>
      </c>
      <c r="E516" s="421"/>
      <c r="F516" s="249"/>
    </row>
    <row r="517" spans="1:6" ht="13.8" x14ac:dyDescent="0.25">
      <c r="A517" s="423" t="s">
        <v>357</v>
      </c>
      <c r="B517" s="662">
        <v>43819259.810000002</v>
      </c>
      <c r="C517" s="424">
        <v>52937111.829999998</v>
      </c>
      <c r="D517" s="424">
        <v>9117852.0199999958</v>
      </c>
      <c r="E517" s="421"/>
      <c r="F517" s="249"/>
    </row>
    <row r="518" spans="1:6" ht="13.8" x14ac:dyDescent="0.25">
      <c r="A518" s="425" t="s">
        <v>358</v>
      </c>
      <c r="B518" s="663">
        <v>16811070.77</v>
      </c>
      <c r="C518" s="426">
        <v>22517419.419999998</v>
      </c>
      <c r="D518" s="427">
        <v>5706348.6499999985</v>
      </c>
      <c r="E518" s="421"/>
      <c r="F518" s="249"/>
    </row>
    <row r="519" spans="1:6" ht="13.8" x14ac:dyDescent="0.25">
      <c r="A519" s="428" t="s">
        <v>359</v>
      </c>
      <c r="B519" s="664">
        <v>27008189.040000003</v>
      </c>
      <c r="C519" s="429">
        <v>30419692.41</v>
      </c>
      <c r="D519" s="429">
        <v>3411503.3699999973</v>
      </c>
      <c r="E519" s="421"/>
      <c r="F519" s="249"/>
    </row>
    <row r="520" spans="1:6" ht="14.4" thickBot="1" x14ac:dyDescent="0.3">
      <c r="A520" s="425" t="s">
        <v>360</v>
      </c>
      <c r="B520" s="665">
        <v>51606.26</v>
      </c>
      <c r="C520" s="430">
        <v>51606.26</v>
      </c>
      <c r="D520" s="430">
        <v>0</v>
      </c>
      <c r="E520" s="421"/>
      <c r="F520" s="249"/>
    </row>
    <row r="521" spans="1:6" ht="14.4" thickBot="1" x14ac:dyDescent="0.3">
      <c r="A521" s="431" t="s">
        <v>351</v>
      </c>
      <c r="B521" s="666">
        <v>26956582.780000001</v>
      </c>
      <c r="C521" s="432">
        <v>30368086.149999999</v>
      </c>
      <c r="D521" s="432">
        <v>3411503.3699999973</v>
      </c>
      <c r="E521" s="421"/>
      <c r="F521" s="249"/>
    </row>
    <row r="522" spans="1:6" ht="13.8" x14ac:dyDescent="0.25">
      <c r="A522" s="433" t="s">
        <v>361</v>
      </c>
      <c r="B522" s="421"/>
      <c r="C522" s="421"/>
      <c r="D522" s="421"/>
      <c r="E522" s="421"/>
      <c r="F522" s="249"/>
    </row>
    <row r="523" spans="1:6" ht="13.8" x14ac:dyDescent="0.25">
      <c r="A523" s="433" t="s">
        <v>362</v>
      </c>
      <c r="B523" s="138"/>
      <c r="C523" s="138"/>
      <c r="D523" s="138"/>
      <c r="E523" s="139"/>
      <c r="F523" s="249"/>
    </row>
    <row r="524" spans="1:6" ht="14.4" thickBot="1" x14ac:dyDescent="0.3">
      <c r="A524" s="434"/>
      <c r="B524" s="138"/>
      <c r="C524" s="138"/>
      <c r="D524" s="138"/>
      <c r="E524" s="139"/>
      <c r="F524" s="249"/>
    </row>
    <row r="525" spans="1:6" ht="15" thickBot="1" x14ac:dyDescent="0.35">
      <c r="A525" s="643"/>
      <c r="B525" s="644" t="s">
        <v>363</v>
      </c>
      <c r="C525" s="435"/>
      <c r="D525" s="435"/>
      <c r="E525" s="436"/>
      <c r="F525" s="66"/>
    </row>
    <row r="526" spans="1:6" ht="14.4" x14ac:dyDescent="0.3">
      <c r="A526" s="645" t="s">
        <v>351</v>
      </c>
      <c r="B526" s="437">
        <v>0.57366344895284027</v>
      </c>
      <c r="C526" s="435"/>
      <c r="D526" s="435"/>
      <c r="E526" s="436"/>
      <c r="F526" s="66"/>
    </row>
    <row r="527" spans="1:6" ht="14.4" x14ac:dyDescent="0.3">
      <c r="A527" s="646" t="s">
        <v>352</v>
      </c>
      <c r="B527" s="438">
        <v>1.5678981555802041E-2</v>
      </c>
      <c r="C527" s="435"/>
      <c r="D527" s="435"/>
      <c r="E527" s="436"/>
      <c r="F527" s="66"/>
    </row>
    <row r="528" spans="1:6" ht="14.4" x14ac:dyDescent="0.3">
      <c r="A528" s="646" t="s">
        <v>353</v>
      </c>
      <c r="B528" s="438">
        <v>1.806786821070892E-2</v>
      </c>
      <c r="C528" s="435"/>
      <c r="D528" s="435"/>
      <c r="E528" s="436"/>
      <c r="F528" s="66"/>
    </row>
    <row r="529" spans="1:9" ht="14.4" x14ac:dyDescent="0.3">
      <c r="A529" s="646" t="s">
        <v>354</v>
      </c>
      <c r="B529" s="438">
        <v>1.3128785760581227E-2</v>
      </c>
      <c r="C529" s="435"/>
      <c r="D529" s="435"/>
      <c r="E529" s="436"/>
      <c r="F529" s="66"/>
    </row>
    <row r="530" spans="1:9" ht="14.4" x14ac:dyDescent="0.3">
      <c r="A530" s="646" t="s">
        <v>355</v>
      </c>
      <c r="B530" s="438">
        <v>0.1022109719052272</v>
      </c>
      <c r="C530" s="435"/>
      <c r="D530" s="435"/>
      <c r="E530" s="436"/>
      <c r="F530" s="66"/>
    </row>
    <row r="531" spans="1:9" ht="15" thickBot="1" x14ac:dyDescent="0.35">
      <c r="A531" s="647" t="s">
        <v>334</v>
      </c>
      <c r="B531" s="439">
        <v>0.2772499436148404</v>
      </c>
      <c r="C531" s="435"/>
      <c r="D531" s="435"/>
      <c r="E531" s="436"/>
      <c r="F531" s="66"/>
    </row>
    <row r="532" spans="1:9" ht="15" thickBot="1" x14ac:dyDescent="0.35">
      <c r="A532" s="648"/>
      <c r="B532" s="649">
        <v>1</v>
      </c>
      <c r="C532" s="440"/>
      <c r="D532" s="440"/>
      <c r="E532" s="436"/>
      <c r="F532" s="66"/>
    </row>
    <row r="533" spans="1:9" ht="15.6" thickTop="1" thickBot="1" x14ac:dyDescent="0.35">
      <c r="A533" s="648"/>
      <c r="B533" s="650"/>
      <c r="C533" s="440"/>
      <c r="D533" s="440"/>
      <c r="E533" s="436"/>
      <c r="F533" s="66"/>
    </row>
    <row r="534" spans="1:9" ht="17.399999999999999" thickBot="1" x14ac:dyDescent="0.35">
      <c r="A534" s="667" t="s">
        <v>364</v>
      </c>
      <c r="B534" s="668"/>
      <c r="C534" s="668"/>
      <c r="D534" s="668"/>
      <c r="E534" s="668"/>
      <c r="F534" s="669"/>
      <c r="H534" s="582"/>
      <c r="I534" s="582"/>
    </row>
    <row r="535" spans="1:9" ht="28.2" thickBot="1" x14ac:dyDescent="0.3">
      <c r="A535" s="441" t="s">
        <v>365</v>
      </c>
      <c r="B535" s="442" t="s">
        <v>366</v>
      </c>
      <c r="C535" s="443" t="s">
        <v>367</v>
      </c>
      <c r="D535" s="184" t="s">
        <v>368</v>
      </c>
      <c r="E535" s="444" t="s">
        <v>369</v>
      </c>
      <c r="F535" s="444" t="s">
        <v>370</v>
      </c>
    </row>
    <row r="536" spans="1:9" ht="13.8" thickBot="1" x14ac:dyDescent="0.3">
      <c r="A536" s="445">
        <v>0</v>
      </c>
      <c r="B536" s="446">
        <v>0</v>
      </c>
      <c r="C536" s="447">
        <v>0</v>
      </c>
      <c r="D536" s="447">
        <v>0</v>
      </c>
      <c r="E536" s="447">
        <v>0</v>
      </c>
      <c r="F536" s="448">
        <v>0</v>
      </c>
    </row>
    <row r="537" spans="1:9" ht="14.4" thickBot="1" x14ac:dyDescent="0.3">
      <c r="A537" s="449"/>
      <c r="B537" s="450"/>
      <c r="C537" s="451"/>
      <c r="D537" s="451"/>
      <c r="E537" s="451"/>
      <c r="F537" s="66"/>
    </row>
    <row r="538" spans="1:9" ht="28.2" thickBot="1" x14ac:dyDescent="0.3">
      <c r="A538" s="441" t="s">
        <v>371</v>
      </c>
      <c r="B538" s="441" t="s">
        <v>372</v>
      </c>
      <c r="C538" s="452" t="s">
        <v>373</v>
      </c>
      <c r="D538" s="443" t="s">
        <v>374</v>
      </c>
      <c r="E538" s="453" t="s">
        <v>375</v>
      </c>
      <c r="F538" s="249"/>
    </row>
    <row r="539" spans="1:9" ht="14.4" thickBot="1" x14ac:dyDescent="0.3">
      <c r="A539" s="454">
        <v>129027.76336920986</v>
      </c>
      <c r="B539" s="455">
        <v>6</v>
      </c>
      <c r="C539" s="456">
        <v>7.168209076067214E-5</v>
      </c>
      <c r="D539" s="447">
        <v>3047684.46</v>
      </c>
      <c r="E539" s="448">
        <v>4.2336326172431202E-2</v>
      </c>
      <c r="F539" s="66"/>
    </row>
    <row r="540" spans="1:9" ht="14.4" thickBot="1" x14ac:dyDescent="0.3">
      <c r="A540" s="457"/>
      <c r="B540" s="458"/>
      <c r="C540" s="451"/>
      <c r="D540" s="451"/>
      <c r="E540" s="451"/>
      <c r="F540" s="66"/>
    </row>
    <row r="541" spans="1:9" ht="28.2" thickBot="1" x14ac:dyDescent="0.3">
      <c r="A541" s="441" t="s">
        <v>376</v>
      </c>
      <c r="B541" s="441" t="s">
        <v>377</v>
      </c>
      <c r="C541" s="441" t="s">
        <v>378</v>
      </c>
      <c r="D541" s="452" t="s">
        <v>379</v>
      </c>
      <c r="E541" s="452" t="s">
        <v>373</v>
      </c>
      <c r="F541" s="453" t="s">
        <v>375</v>
      </c>
    </row>
    <row r="542" spans="1:9" ht="13.8" thickBot="1" x14ac:dyDescent="0.3">
      <c r="A542" s="459">
        <v>957958.92</v>
      </c>
      <c r="B542" s="460">
        <v>1</v>
      </c>
      <c r="C542" s="459">
        <v>51606.26</v>
      </c>
      <c r="D542" s="460">
        <v>1</v>
      </c>
      <c r="E542" s="461">
        <v>2.8670144444444444E-5</v>
      </c>
      <c r="F542" s="461">
        <v>5.3871057435323007E-2</v>
      </c>
    </row>
    <row r="543" spans="1:9" ht="13.8" x14ac:dyDescent="0.25">
      <c r="A543" s="462" t="s">
        <v>380</v>
      </c>
      <c r="B543" s="65"/>
      <c r="C543" s="65"/>
      <c r="D543" s="65"/>
      <c r="E543" s="436"/>
      <c r="F543" s="66"/>
    </row>
    <row r="544" spans="1:9" ht="13.8" thickBot="1" x14ac:dyDescent="0.3">
      <c r="A544" s="463" t="s">
        <v>381</v>
      </c>
      <c r="B544" s="464"/>
      <c r="C544" s="464"/>
      <c r="D544" s="464"/>
      <c r="E544" s="464"/>
      <c r="F544" s="465"/>
    </row>
    <row r="545" spans="1:6" ht="13.8" thickBot="1" x14ac:dyDescent="0.3">
      <c r="A545" s="463"/>
      <c r="B545" s="464"/>
      <c r="C545" s="464"/>
      <c r="D545" s="464"/>
      <c r="E545" s="464"/>
      <c r="F545" s="465"/>
    </row>
    <row r="546" spans="1:6" ht="17.399999999999999" thickBot="1" x14ac:dyDescent="0.35">
      <c r="A546" s="667" t="s">
        <v>382</v>
      </c>
      <c r="B546" s="668"/>
      <c r="C546" s="668"/>
      <c r="D546" s="668"/>
      <c r="E546" s="668"/>
      <c r="F546" s="669"/>
    </row>
    <row r="547" spans="1:6" ht="14.4" thickBot="1" x14ac:dyDescent="0.3">
      <c r="A547" s="678" t="s">
        <v>383</v>
      </c>
      <c r="B547" s="679"/>
      <c r="C547" s="679"/>
      <c r="D547" s="679"/>
      <c r="E547" s="679"/>
      <c r="F547" s="680"/>
    </row>
    <row r="548" spans="1:6" ht="13.8" thickBot="1" x14ac:dyDescent="0.3">
      <c r="A548" s="466" t="s">
        <v>384</v>
      </c>
      <c r="B548" s="466" t="s">
        <v>385</v>
      </c>
      <c r="C548" s="466" t="s">
        <v>386</v>
      </c>
      <c r="D548" s="466" t="s">
        <v>387</v>
      </c>
      <c r="E548" s="466" t="s">
        <v>388</v>
      </c>
      <c r="F548" s="466" t="s">
        <v>389</v>
      </c>
    </row>
    <row r="549" spans="1:6" ht="13.8" thickBot="1" x14ac:dyDescent="0.3">
      <c r="A549" s="467">
        <v>2.8073957866625032E-2</v>
      </c>
      <c r="B549" s="467">
        <v>3.3426784789565844E-2</v>
      </c>
      <c r="C549" s="468">
        <v>3.1972351294225043E-2</v>
      </c>
      <c r="D549" s="468">
        <v>6.0252221561712394E-2</v>
      </c>
      <c r="E549" s="468">
        <v>7.9263045930625275E-2</v>
      </c>
      <c r="F549" s="468">
        <v>5.319677701091563E-2</v>
      </c>
    </row>
    <row r="550" spans="1:6" ht="13.8" thickBot="1" x14ac:dyDescent="0.3">
      <c r="A550" s="469"/>
      <c r="B550" s="470"/>
      <c r="C550" s="471"/>
      <c r="D550" s="471"/>
      <c r="E550" s="471"/>
      <c r="F550" s="472"/>
    </row>
    <row r="551" spans="1:6" ht="13.8" thickBot="1" x14ac:dyDescent="0.3">
      <c r="A551" s="473" t="s">
        <v>390</v>
      </c>
      <c r="B551" s="473" t="s">
        <v>391</v>
      </c>
      <c r="C551" s="473" t="s">
        <v>392</v>
      </c>
      <c r="D551" s="473" t="s">
        <v>393</v>
      </c>
      <c r="E551" s="473" t="s">
        <v>394</v>
      </c>
      <c r="F551" s="473" t="s">
        <v>395</v>
      </c>
    </row>
    <row r="552" spans="1:6" ht="13.8" thickBot="1" x14ac:dyDescent="0.3">
      <c r="A552" s="468">
        <v>5.319677701091563E-2</v>
      </c>
      <c r="B552" s="468">
        <v>5.3699999999999998E-2</v>
      </c>
      <c r="C552" s="474">
        <v>7.1598727513894067E-2</v>
      </c>
      <c r="D552" s="474">
        <v>6.8089999999999984E-2</v>
      </c>
      <c r="E552" s="474">
        <v>4.746164441581735E-2</v>
      </c>
      <c r="F552" s="474">
        <v>5.4685680192166797E-2</v>
      </c>
    </row>
    <row r="553" spans="1:6" ht="14.4" thickBot="1" x14ac:dyDescent="0.3">
      <c r="A553" s="472"/>
      <c r="B553" s="470"/>
      <c r="C553" s="470"/>
      <c r="D553" s="470"/>
      <c r="E553" s="475"/>
      <c r="F553" s="476"/>
    </row>
    <row r="554" spans="1:6" ht="14.4" thickBot="1" x14ac:dyDescent="0.3">
      <c r="A554" s="473" t="s">
        <v>565</v>
      </c>
      <c r="B554" s="470"/>
      <c r="C554" s="470"/>
      <c r="D554" s="470"/>
      <c r="E554" s="475"/>
      <c r="F554" s="476"/>
    </row>
    <row r="555" spans="1:6" ht="14.4" thickBot="1" x14ac:dyDescent="0.3">
      <c r="A555" s="474">
        <v>7.2835368881559392E-2</v>
      </c>
      <c r="B555" s="470"/>
      <c r="C555" s="470"/>
      <c r="D555" s="470"/>
      <c r="E555" s="475"/>
      <c r="F555" s="476"/>
    </row>
    <row r="556" spans="1:6" ht="13.8" x14ac:dyDescent="0.25">
      <c r="A556" s="469"/>
      <c r="B556" s="470"/>
      <c r="C556" s="470"/>
      <c r="D556" s="470"/>
      <c r="E556" s="475"/>
      <c r="F556" s="476"/>
    </row>
    <row r="557" spans="1:6" ht="14.4" thickBot="1" x14ac:dyDescent="0.3">
      <c r="A557" s="469"/>
      <c r="B557" s="470"/>
      <c r="C557" s="470"/>
      <c r="D557" s="470"/>
      <c r="E557" s="475"/>
      <c r="F557" s="476"/>
    </row>
    <row r="558" spans="1:6" ht="14.4" thickBot="1" x14ac:dyDescent="0.3">
      <c r="A558" s="681" t="s">
        <v>396</v>
      </c>
      <c r="B558" s="682"/>
      <c r="C558" s="682"/>
      <c r="D558" s="682"/>
      <c r="E558" s="682"/>
      <c r="F558" s="683"/>
    </row>
    <row r="559" spans="1:6" ht="13.8" thickBot="1" x14ac:dyDescent="0.3">
      <c r="A559" s="466" t="s">
        <v>384</v>
      </c>
      <c r="B559" s="466" t="s">
        <v>385</v>
      </c>
      <c r="C559" s="466" t="s">
        <v>386</v>
      </c>
      <c r="D559" s="466" t="s">
        <v>387</v>
      </c>
      <c r="E559" s="466" t="s">
        <v>388</v>
      </c>
      <c r="F559" s="466" t="s">
        <v>389</v>
      </c>
    </row>
    <row r="560" spans="1:6" ht="13.8" thickBot="1" x14ac:dyDescent="0.3">
      <c r="A560" s="467">
        <v>5.4474406579806844E-2</v>
      </c>
      <c r="B560" s="467">
        <v>8.8502732240096638E-2</v>
      </c>
      <c r="C560" s="468">
        <v>6.0718947259972178E-2</v>
      </c>
      <c r="D560" s="468">
        <v>0.10525077035695674</v>
      </c>
      <c r="E560" s="468">
        <v>0.12675480728140942</v>
      </c>
      <c r="F560" s="468">
        <v>0.10202687218610917</v>
      </c>
    </row>
    <row r="561" spans="1:8" ht="13.8" thickBot="1" x14ac:dyDescent="0.3">
      <c r="A561" s="469"/>
      <c r="B561" s="470"/>
      <c r="C561" s="471"/>
      <c r="D561" s="471"/>
      <c r="E561" s="471"/>
      <c r="F561" s="472"/>
    </row>
    <row r="562" spans="1:8" ht="13.8" thickBot="1" x14ac:dyDescent="0.3">
      <c r="A562" s="473" t="s">
        <v>390</v>
      </c>
      <c r="B562" s="473" t="s">
        <v>391</v>
      </c>
      <c r="C562" s="473" t="s">
        <v>392</v>
      </c>
      <c r="D562" s="473" t="s">
        <v>393</v>
      </c>
      <c r="E562" s="473" t="s">
        <v>394</v>
      </c>
      <c r="F562" s="473" t="s">
        <v>395</v>
      </c>
    </row>
    <row r="563" spans="1:8" ht="13.8" thickBot="1" x14ac:dyDescent="0.3">
      <c r="A563" s="468">
        <v>0.10202687218610917</v>
      </c>
      <c r="B563" s="468">
        <v>9.8799999999999999E-2</v>
      </c>
      <c r="C563" s="474">
        <v>0.11088980785951963</v>
      </c>
      <c r="D563" s="474">
        <v>0.11151</v>
      </c>
      <c r="E563" s="474">
        <v>8.1750966149111814E-2</v>
      </c>
      <c r="F563" s="474">
        <v>8.5054372014096824E-2</v>
      </c>
    </row>
    <row r="564" spans="1:8" ht="14.4" thickBot="1" x14ac:dyDescent="0.3">
      <c r="A564" s="473" t="s">
        <v>565</v>
      </c>
      <c r="B564" s="471"/>
      <c r="C564" s="471"/>
      <c r="D564" s="471"/>
      <c r="E564" s="477"/>
      <c r="F564" s="478"/>
    </row>
    <row r="565" spans="1:8" ht="14.4" thickBot="1" x14ac:dyDescent="0.3">
      <c r="A565" s="474">
        <v>0.10049512529522553</v>
      </c>
      <c r="B565" s="471"/>
      <c r="C565" s="471"/>
      <c r="D565" s="471"/>
      <c r="E565" s="477"/>
      <c r="F565" s="478"/>
    </row>
    <row r="566" spans="1:8" ht="13.8" x14ac:dyDescent="0.25">
      <c r="A566" s="469"/>
      <c r="B566" s="471"/>
      <c r="C566" s="471"/>
      <c r="D566" s="471"/>
      <c r="E566" s="477"/>
      <c r="F566" s="478"/>
    </row>
    <row r="567" spans="1:8" ht="13.8" x14ac:dyDescent="0.25">
      <c r="A567" s="651" t="s">
        <v>397</v>
      </c>
      <c r="B567" s="470"/>
      <c r="C567" s="470"/>
      <c r="D567" s="470"/>
      <c r="E567" s="436"/>
      <c r="F567" s="249"/>
    </row>
    <row r="568" spans="1:8" ht="13.8" x14ac:dyDescent="0.25">
      <c r="A568" s="651" t="s">
        <v>398</v>
      </c>
      <c r="B568" s="470"/>
      <c r="C568" s="470"/>
      <c r="D568" s="470"/>
      <c r="E568" s="436"/>
      <c r="F568" s="249"/>
    </row>
    <row r="569" spans="1:8" ht="14.4" thickBot="1" x14ac:dyDescent="0.3">
      <c r="A569" s="651"/>
      <c r="B569" s="470"/>
      <c r="C569" s="470"/>
      <c r="D569" s="470"/>
      <c r="E569" s="436"/>
      <c r="F569" s="249"/>
    </row>
    <row r="570" spans="1:8" ht="17.399999999999999" thickBot="1" x14ac:dyDescent="0.35">
      <c r="A570" s="667" t="s">
        <v>399</v>
      </c>
      <c r="B570" s="668"/>
      <c r="C570" s="668"/>
      <c r="D570" s="669"/>
      <c r="F570" s="588"/>
    </row>
    <row r="571" spans="1:8" ht="14.4" thickBot="1" x14ac:dyDescent="0.3">
      <c r="A571" s="670" t="s">
        <v>400</v>
      </c>
      <c r="B571" s="671"/>
      <c r="C571" s="671"/>
      <c r="D571" s="672"/>
      <c r="E571" s="479"/>
      <c r="F571" s="588"/>
      <c r="H571" s="652"/>
    </row>
    <row r="572" spans="1:8" ht="14.4" thickBot="1" x14ac:dyDescent="0.3">
      <c r="A572" s="480"/>
      <c r="B572" s="481"/>
      <c r="C572" s="480" t="s">
        <v>401</v>
      </c>
      <c r="D572" s="202" t="s">
        <v>402</v>
      </c>
      <c r="E572" s="479"/>
      <c r="F572" s="588"/>
      <c r="H572" s="652"/>
    </row>
    <row r="573" spans="1:8" ht="13.8" x14ac:dyDescent="0.25">
      <c r="A573" s="482" t="s">
        <v>403</v>
      </c>
      <c r="B573" s="483"/>
      <c r="C573" s="484">
        <v>1</v>
      </c>
      <c r="D573" s="485">
        <v>8</v>
      </c>
      <c r="E573" s="479"/>
      <c r="F573" s="588"/>
      <c r="H573" s="652"/>
    </row>
    <row r="574" spans="1:8" ht="13.8" x14ac:dyDescent="0.25">
      <c r="A574" s="486" t="s">
        <v>404</v>
      </c>
      <c r="B574" s="487"/>
      <c r="C574" s="488">
        <v>468612.12</v>
      </c>
      <c r="D574" s="489">
        <v>4617499.0599999996</v>
      </c>
      <c r="E574" s="653"/>
      <c r="F574" s="588"/>
      <c r="H574" s="652"/>
    </row>
    <row r="575" spans="1:8" ht="13.8" x14ac:dyDescent="0.25">
      <c r="A575" s="486" t="s">
        <v>405</v>
      </c>
      <c r="B575" s="487"/>
      <c r="C575" s="488">
        <v>468612.12</v>
      </c>
      <c r="D575" s="489">
        <v>4617499.0599999996</v>
      </c>
      <c r="E575" s="653"/>
      <c r="F575" s="588"/>
      <c r="H575" s="652"/>
    </row>
    <row r="576" spans="1:8" ht="26.4" x14ac:dyDescent="0.25">
      <c r="A576" s="490" t="s">
        <v>406</v>
      </c>
      <c r="B576" s="491"/>
      <c r="C576" s="492" t="s">
        <v>407</v>
      </c>
      <c r="D576" s="493" t="s">
        <v>407</v>
      </c>
      <c r="E576" s="479"/>
      <c r="F576" s="588"/>
      <c r="H576" s="652"/>
    </row>
    <row r="577" spans="1:8" ht="13.8" x14ac:dyDescent="0.25">
      <c r="A577" s="494" t="s">
        <v>403</v>
      </c>
      <c r="B577" s="487"/>
      <c r="C577" s="495">
        <v>0</v>
      </c>
      <c r="D577" s="496">
        <v>4</v>
      </c>
      <c r="E577" s="479"/>
      <c r="F577" s="588"/>
      <c r="H577" s="652"/>
    </row>
    <row r="578" spans="1:8" ht="13.8" x14ac:dyDescent="0.25">
      <c r="A578" s="494" t="s">
        <v>404</v>
      </c>
      <c r="B578" s="487"/>
      <c r="C578" s="497">
        <v>0</v>
      </c>
      <c r="D578" s="489">
        <v>1801185.28</v>
      </c>
      <c r="E578" s="479"/>
      <c r="F578" s="588"/>
      <c r="H578" s="652"/>
    </row>
    <row r="579" spans="1:8" ht="13.8" x14ac:dyDescent="0.25">
      <c r="A579" s="494" t="s">
        <v>405</v>
      </c>
      <c r="B579" s="487"/>
      <c r="C579" s="497">
        <v>0</v>
      </c>
      <c r="D579" s="489">
        <v>1801185.28</v>
      </c>
      <c r="F579" s="588"/>
      <c r="H579" s="652"/>
    </row>
    <row r="580" spans="1:8" ht="13.8" x14ac:dyDescent="0.25">
      <c r="A580" s="494" t="s">
        <v>408</v>
      </c>
      <c r="B580" s="487"/>
      <c r="C580" s="495" t="s">
        <v>409</v>
      </c>
      <c r="D580" s="496" t="s">
        <v>409</v>
      </c>
      <c r="E580" s="479"/>
      <c r="F580" s="588"/>
      <c r="H580" s="652"/>
    </row>
    <row r="581" spans="1:8" ht="13.8" x14ac:dyDescent="0.25">
      <c r="A581" s="498" t="s">
        <v>403</v>
      </c>
      <c r="B581" s="499"/>
      <c r="C581" s="500">
        <v>0</v>
      </c>
      <c r="D581" s="501">
        <v>1</v>
      </c>
      <c r="E581" s="479"/>
      <c r="F581" s="588"/>
      <c r="H581" s="652"/>
    </row>
    <row r="582" spans="1:8" ht="13.8" x14ac:dyDescent="0.25">
      <c r="A582" s="486" t="s">
        <v>404</v>
      </c>
      <c r="B582" s="487"/>
      <c r="C582" s="502">
        <v>0</v>
      </c>
      <c r="D582" s="503">
        <v>957958.92</v>
      </c>
      <c r="E582" s="479"/>
      <c r="F582" s="588"/>
      <c r="H582" s="652"/>
    </row>
    <row r="583" spans="1:8" ht="13.8" x14ac:dyDescent="0.25">
      <c r="A583" s="486" t="s">
        <v>405</v>
      </c>
      <c r="B583" s="487"/>
      <c r="C583" s="502">
        <v>0</v>
      </c>
      <c r="D583" s="503">
        <v>957958.92</v>
      </c>
      <c r="E583" s="479"/>
      <c r="F583" s="588"/>
      <c r="H583" s="652"/>
    </row>
    <row r="584" spans="1:8" ht="13.8" x14ac:dyDescent="0.25">
      <c r="A584" s="486" t="s">
        <v>410</v>
      </c>
      <c r="B584" s="487"/>
      <c r="C584" s="504" t="s">
        <v>411</v>
      </c>
      <c r="D584" s="504" t="s">
        <v>411</v>
      </c>
      <c r="E584" s="479"/>
      <c r="F584" s="588"/>
      <c r="H584" s="652"/>
    </row>
    <row r="585" spans="1:8" ht="14.4" thickBot="1" x14ac:dyDescent="0.3">
      <c r="A585" s="505" t="s">
        <v>412</v>
      </c>
      <c r="B585" s="506"/>
      <c r="C585" s="507">
        <v>1</v>
      </c>
      <c r="D585" s="508">
        <v>13</v>
      </c>
      <c r="E585" s="479"/>
      <c r="F585" s="588"/>
      <c r="H585" s="652"/>
    </row>
    <row r="586" spans="1:8" ht="14.4" thickBot="1" x14ac:dyDescent="0.3">
      <c r="A586" s="505" t="s">
        <v>413</v>
      </c>
      <c r="B586" s="506"/>
      <c r="C586" s="509">
        <v>468612.12</v>
      </c>
      <c r="D586" s="509">
        <v>7376643.2599999998</v>
      </c>
      <c r="E586" s="479"/>
      <c r="F586" s="588"/>
      <c r="H586" s="652"/>
    </row>
    <row r="587" spans="1:8" ht="13.8" x14ac:dyDescent="0.25">
      <c r="A587" s="673" t="s">
        <v>414</v>
      </c>
      <c r="B587" s="674"/>
      <c r="C587" s="674"/>
      <c r="D587" s="654"/>
      <c r="E587" s="436"/>
      <c r="F587" s="249"/>
      <c r="H587" s="652"/>
    </row>
    <row r="588" spans="1:8" x14ac:dyDescent="0.25">
      <c r="A588" s="675" t="s">
        <v>415</v>
      </c>
      <c r="B588" s="676"/>
      <c r="C588" s="676"/>
      <c r="D588" s="676"/>
      <c r="E588" s="676"/>
      <c r="F588" s="677"/>
    </row>
    <row r="589" spans="1:8" x14ac:dyDescent="0.25">
      <c r="A589" s="675"/>
      <c r="B589" s="676"/>
      <c r="C589" s="676"/>
      <c r="D589" s="676"/>
      <c r="E589" s="676"/>
      <c r="F589" s="677"/>
    </row>
    <row r="590" spans="1:8" ht="14.4" thickBot="1" x14ac:dyDescent="0.3">
      <c r="A590" s="510"/>
      <c r="B590" s="511"/>
      <c r="C590" s="512"/>
      <c r="D590" s="513"/>
      <c r="E590" s="514"/>
      <c r="F590" s="515"/>
    </row>
    <row r="591" spans="1:8" ht="17.399999999999999" thickBot="1" x14ac:dyDescent="0.35">
      <c r="A591" s="667" t="s">
        <v>416</v>
      </c>
      <c r="B591" s="668"/>
      <c r="C591" s="668"/>
      <c r="D591" s="668"/>
      <c r="E591" s="668"/>
      <c r="F591" s="669"/>
    </row>
    <row r="592" spans="1:8" ht="14.4" thickBot="1" x14ac:dyDescent="0.3">
      <c r="A592" s="386" t="s">
        <v>417</v>
      </c>
      <c r="B592" s="386" t="s">
        <v>418</v>
      </c>
      <c r="C592" s="386" t="s">
        <v>419</v>
      </c>
      <c r="D592" s="386" t="s">
        <v>330</v>
      </c>
      <c r="E592" s="386" t="s">
        <v>420</v>
      </c>
      <c r="F592" s="249"/>
      <c r="G592" s="655"/>
      <c r="H592" s="656"/>
    </row>
    <row r="593" spans="1:7" ht="13.8" hidden="1" x14ac:dyDescent="0.25">
      <c r="A593" s="516" t="s">
        <v>421</v>
      </c>
      <c r="B593" s="517">
        <v>0</v>
      </c>
      <c r="C593" s="518">
        <f t="shared" ref="C593" si="1">ROUND(B593/$B$599,4)</f>
        <v>0</v>
      </c>
      <c r="D593" s="519">
        <v>0</v>
      </c>
      <c r="E593" s="520">
        <f t="shared" ref="E593" si="2">ROUND(D593/$D$599,4)</f>
        <v>0</v>
      </c>
      <c r="F593" s="249"/>
    </row>
    <row r="594" spans="1:7" ht="13.8" x14ac:dyDescent="0.25">
      <c r="A594" s="516" t="s">
        <v>422</v>
      </c>
      <c r="B594" s="517">
        <v>111777828</v>
      </c>
      <c r="C594" s="518">
        <v>8.0752238901314347E-2</v>
      </c>
      <c r="D594" s="519">
        <v>156</v>
      </c>
      <c r="E594" s="520">
        <v>6.7474048442906581E-2</v>
      </c>
      <c r="F594" s="249"/>
    </row>
    <row r="595" spans="1:7" ht="13.8" x14ac:dyDescent="0.25">
      <c r="A595" s="516" t="s">
        <v>423</v>
      </c>
      <c r="B595" s="517">
        <v>109053435</v>
      </c>
      <c r="C595" s="518">
        <v>7.8784041465977991E-2</v>
      </c>
      <c r="D595" s="519">
        <v>144</v>
      </c>
      <c r="E595" s="520">
        <v>6.228373702422145E-2</v>
      </c>
      <c r="F595" s="249"/>
    </row>
    <row r="596" spans="1:7" ht="13.8" x14ac:dyDescent="0.25">
      <c r="A596" s="516" t="s">
        <v>424</v>
      </c>
      <c r="B596" s="517">
        <v>331464897</v>
      </c>
      <c r="C596" s="518">
        <v>0.23946191323330734</v>
      </c>
      <c r="D596" s="519">
        <v>539</v>
      </c>
      <c r="E596" s="520">
        <v>0.23313148788927335</v>
      </c>
      <c r="F596" s="249"/>
    </row>
    <row r="597" spans="1:7" ht="13.8" x14ac:dyDescent="0.25">
      <c r="A597" s="516" t="s">
        <v>425</v>
      </c>
      <c r="B597" s="517">
        <v>488135973</v>
      </c>
      <c r="C597" s="518">
        <v>0.35264661528421837</v>
      </c>
      <c r="D597" s="519">
        <v>840</v>
      </c>
      <c r="E597" s="520">
        <v>0.36332179930795849</v>
      </c>
      <c r="F597" s="249"/>
    </row>
    <row r="598" spans="1:7" ht="14.4" thickBot="1" x14ac:dyDescent="0.3">
      <c r="A598" s="516" t="s">
        <v>426</v>
      </c>
      <c r="B598" s="517">
        <v>343775036</v>
      </c>
      <c r="C598" s="518">
        <v>0.24835519111518198</v>
      </c>
      <c r="D598" s="519">
        <v>633</v>
      </c>
      <c r="E598" s="520">
        <v>0.27378892733564014</v>
      </c>
      <c r="F598" s="249"/>
    </row>
    <row r="599" spans="1:7" ht="14.4" thickBot="1" x14ac:dyDescent="0.3">
      <c r="A599" s="521" t="s">
        <v>412</v>
      </c>
      <c r="B599" s="522">
        <v>1384207169</v>
      </c>
      <c r="C599" s="523">
        <v>1</v>
      </c>
      <c r="D599" s="524">
        <v>2312</v>
      </c>
      <c r="E599" s="525">
        <v>1</v>
      </c>
      <c r="F599" s="249"/>
    </row>
    <row r="600" spans="1:7" ht="14.4" thickBot="1" x14ac:dyDescent="0.3">
      <c r="A600" s="434"/>
      <c r="B600" s="138"/>
      <c r="C600" s="138"/>
      <c r="D600" s="138"/>
      <c r="E600" s="139"/>
      <c r="F600" s="249"/>
    </row>
    <row r="601" spans="1:7" ht="14.4" thickBot="1" x14ac:dyDescent="0.3">
      <c r="A601" s="526" t="s">
        <v>427</v>
      </c>
      <c r="B601" s="526" t="s">
        <v>418</v>
      </c>
      <c r="C601" s="527" t="s">
        <v>419</v>
      </c>
      <c r="D601" s="526" t="s">
        <v>330</v>
      </c>
      <c r="E601" s="528" t="s">
        <v>420</v>
      </c>
      <c r="F601" s="249"/>
    </row>
    <row r="602" spans="1:7" ht="13.8" x14ac:dyDescent="0.25">
      <c r="A602" s="529" t="s">
        <v>428</v>
      </c>
      <c r="B602" s="530">
        <v>127443686</v>
      </c>
      <c r="C602" s="518">
        <v>9.2069806351364164E-2</v>
      </c>
      <c r="D602" s="531">
        <v>238</v>
      </c>
      <c r="E602" s="532">
        <v>0.10294117647058823</v>
      </c>
      <c r="F602" s="249"/>
    </row>
    <row r="603" spans="1:7" ht="13.8" x14ac:dyDescent="0.25">
      <c r="A603" s="516" t="s">
        <v>429</v>
      </c>
      <c r="B603" s="517">
        <v>71058390</v>
      </c>
      <c r="C603" s="518">
        <v>5.1335083065156412E-2</v>
      </c>
      <c r="D603" s="533">
        <v>130</v>
      </c>
      <c r="E603" s="520">
        <v>5.6228373702422146E-2</v>
      </c>
      <c r="F603" s="249"/>
    </row>
    <row r="604" spans="1:7" ht="13.8" x14ac:dyDescent="0.25">
      <c r="A604" s="516" t="s">
        <v>430</v>
      </c>
      <c r="B604" s="517">
        <v>650755179</v>
      </c>
      <c r="C604" s="518">
        <v>0.47012845589445146</v>
      </c>
      <c r="D604" s="533">
        <v>1090</v>
      </c>
      <c r="E604" s="520">
        <v>0.47145328719723184</v>
      </c>
      <c r="F604" s="249"/>
    </row>
    <row r="605" spans="1:7" ht="13.8" x14ac:dyDescent="0.25">
      <c r="A605" s="516" t="s">
        <v>431</v>
      </c>
      <c r="B605" s="517">
        <v>179666581</v>
      </c>
      <c r="C605" s="518">
        <v>0.1297974645874703</v>
      </c>
      <c r="D605" s="533">
        <v>298</v>
      </c>
      <c r="E605" s="520">
        <v>0.12889273356401384</v>
      </c>
      <c r="F605" s="249"/>
    </row>
    <row r="606" spans="1:7" ht="13.8" x14ac:dyDescent="0.25">
      <c r="A606" s="534" t="s">
        <v>432</v>
      </c>
      <c r="B606" s="517">
        <v>22398696</v>
      </c>
      <c r="C606" s="518">
        <v>1.6181606699943337E-2</v>
      </c>
      <c r="D606" s="533">
        <v>34</v>
      </c>
      <c r="E606" s="520">
        <v>1.4705882352941176E-2</v>
      </c>
      <c r="F606" s="249"/>
    </row>
    <row r="607" spans="1:7" ht="14.4" x14ac:dyDescent="0.3">
      <c r="A607" s="516" t="s">
        <v>433</v>
      </c>
      <c r="B607" s="517">
        <v>63163014</v>
      </c>
      <c r="C607" s="518">
        <v>4.5631185428429172E-2</v>
      </c>
      <c r="D607" s="533">
        <v>102</v>
      </c>
      <c r="E607" s="520">
        <v>4.4117647058823532E-2</v>
      </c>
      <c r="F607" s="249"/>
      <c r="G607" s="657"/>
    </row>
    <row r="608" spans="1:7" ht="13.8" x14ac:dyDescent="0.25">
      <c r="A608" s="516" t="s">
        <v>434</v>
      </c>
      <c r="B608" s="517">
        <v>32589396</v>
      </c>
      <c r="C608" s="518">
        <v>2.3543727217901732E-2</v>
      </c>
      <c r="D608" s="533">
        <v>57</v>
      </c>
      <c r="E608" s="520">
        <v>2.4653979238754325E-2</v>
      </c>
      <c r="F608" s="249"/>
    </row>
    <row r="609" spans="1:6" ht="13.8" x14ac:dyDescent="0.25">
      <c r="A609" s="516" t="s">
        <v>435</v>
      </c>
      <c r="B609" s="517">
        <v>18160137</v>
      </c>
      <c r="C609" s="518">
        <v>1.3119522428943582E-2</v>
      </c>
      <c r="D609" s="533">
        <v>27</v>
      </c>
      <c r="E609" s="520">
        <v>1.1678200692041523E-2</v>
      </c>
      <c r="F609" s="249"/>
    </row>
    <row r="610" spans="1:6" ht="14.4" thickBot="1" x14ac:dyDescent="0.3">
      <c r="A610" s="516" t="s">
        <v>436</v>
      </c>
      <c r="B610" s="535">
        <v>218972090</v>
      </c>
      <c r="C610" s="518">
        <v>0.15819314832633988</v>
      </c>
      <c r="D610" s="536">
        <v>336</v>
      </c>
      <c r="E610" s="537">
        <v>0.1453287197231834</v>
      </c>
      <c r="F610" s="249"/>
    </row>
    <row r="611" spans="1:6" ht="14.4" thickBot="1" x14ac:dyDescent="0.3">
      <c r="A611" s="538" t="s">
        <v>412</v>
      </c>
      <c r="B611" s="539">
        <v>1384207169</v>
      </c>
      <c r="C611" s="540">
        <v>1</v>
      </c>
      <c r="D611" s="539">
        <v>2312</v>
      </c>
      <c r="E611" s="541">
        <v>1</v>
      </c>
      <c r="F611" s="249"/>
    </row>
    <row r="612" spans="1:6" ht="14.4" thickBot="1" x14ac:dyDescent="0.3">
      <c r="A612" s="434"/>
      <c r="B612" s="138"/>
      <c r="C612" s="138"/>
      <c r="D612" s="138"/>
      <c r="E612" s="139"/>
      <c r="F612" s="249"/>
    </row>
    <row r="613" spans="1:6" ht="14.4" thickBot="1" x14ac:dyDescent="0.3">
      <c r="A613" s="526" t="s">
        <v>437</v>
      </c>
      <c r="B613" s="527" t="s">
        <v>418</v>
      </c>
      <c r="C613" s="527" t="s">
        <v>419</v>
      </c>
      <c r="D613" s="527" t="s">
        <v>330</v>
      </c>
      <c r="E613" s="542" t="s">
        <v>420</v>
      </c>
      <c r="F613" s="249"/>
    </row>
    <row r="614" spans="1:6" ht="13.8" x14ac:dyDescent="0.25">
      <c r="A614" s="543" t="s">
        <v>438</v>
      </c>
      <c r="B614" s="561">
        <v>60780624</v>
      </c>
      <c r="C614" s="544">
        <v>4.3910063003004138E-2</v>
      </c>
      <c r="D614" s="545">
        <v>102</v>
      </c>
      <c r="E614" s="520">
        <v>4.4117647058823532E-2</v>
      </c>
      <c r="F614" s="249"/>
    </row>
    <row r="615" spans="1:6" ht="14.4" thickBot="1" x14ac:dyDescent="0.3">
      <c r="A615" s="546" t="s">
        <v>439</v>
      </c>
      <c r="B615" s="561">
        <v>1323426545</v>
      </c>
      <c r="C615" s="547">
        <v>0.95608993699699585</v>
      </c>
      <c r="D615" s="545">
        <v>2210</v>
      </c>
      <c r="E615" s="520">
        <v>0.95588235294117652</v>
      </c>
      <c r="F615" s="249"/>
    </row>
    <row r="616" spans="1:6" ht="14.4" thickBot="1" x14ac:dyDescent="0.3">
      <c r="A616" s="538" t="s">
        <v>412</v>
      </c>
      <c r="B616" s="548">
        <v>1384207169</v>
      </c>
      <c r="C616" s="549">
        <v>1</v>
      </c>
      <c r="D616" s="550">
        <v>2312</v>
      </c>
      <c r="E616" s="551">
        <v>1</v>
      </c>
      <c r="F616" s="249"/>
    </row>
    <row r="617" spans="1:6" ht="14.4" thickBot="1" x14ac:dyDescent="0.3">
      <c r="A617" s="462"/>
      <c r="B617" s="65"/>
      <c r="C617" s="254"/>
      <c r="D617" s="254"/>
      <c r="E617" s="273"/>
      <c r="F617" s="249"/>
    </row>
    <row r="618" spans="1:6" ht="14.4" thickBot="1" x14ac:dyDescent="0.3">
      <c r="A618" s="526" t="s">
        <v>440</v>
      </c>
      <c r="B618" s="527" t="s">
        <v>418</v>
      </c>
      <c r="C618" s="526" t="s">
        <v>419</v>
      </c>
      <c r="D618" s="527" t="s">
        <v>330</v>
      </c>
      <c r="E618" s="528" t="s">
        <v>420</v>
      </c>
      <c r="F618" s="249"/>
    </row>
    <row r="619" spans="1:6" ht="13.8" x14ac:dyDescent="0.25">
      <c r="A619" s="543" t="s">
        <v>441</v>
      </c>
      <c r="B619" s="552">
        <v>1328545657</v>
      </c>
      <c r="C619" s="553">
        <v>0.95978816445487447</v>
      </c>
      <c r="D619" s="554">
        <v>2251</v>
      </c>
      <c r="E619" s="544">
        <v>0.97361591695501726</v>
      </c>
      <c r="F619" s="249"/>
    </row>
    <row r="620" spans="1:6" ht="13.8" x14ac:dyDescent="0.25">
      <c r="A620" s="555" t="s">
        <v>442</v>
      </c>
      <c r="B620" s="552">
        <v>50669783</v>
      </c>
      <c r="C620" s="556">
        <v>3.6605635465109802E-2</v>
      </c>
      <c r="D620" s="554">
        <v>52</v>
      </c>
      <c r="E620" s="557">
        <v>2.2491349480968859E-2</v>
      </c>
      <c r="F620" s="249"/>
    </row>
    <row r="621" spans="1:6" ht="14.4" thickBot="1" x14ac:dyDescent="0.3">
      <c r="A621" s="555" t="s">
        <v>443</v>
      </c>
      <c r="B621" s="552">
        <v>4991728</v>
      </c>
      <c r="C621" s="558">
        <v>3.6062000800157683E-3</v>
      </c>
      <c r="D621" s="554">
        <v>9</v>
      </c>
      <c r="E621" s="547">
        <v>3.8927335640138406E-3</v>
      </c>
      <c r="F621" s="249"/>
    </row>
    <row r="622" spans="1:6" ht="14.4" thickBot="1" x14ac:dyDescent="0.3">
      <c r="A622" s="559" t="s">
        <v>412</v>
      </c>
      <c r="B622" s="548">
        <v>1384207168</v>
      </c>
      <c r="C622" s="549">
        <v>1</v>
      </c>
      <c r="D622" s="560">
        <v>2312</v>
      </c>
      <c r="E622" s="549">
        <v>1</v>
      </c>
      <c r="F622" s="249"/>
    </row>
    <row r="623" spans="1:6" ht="14.4" thickBot="1" x14ac:dyDescent="0.3">
      <c r="A623" s="434"/>
      <c r="B623" s="138"/>
      <c r="C623" s="138"/>
      <c r="D623" s="138"/>
      <c r="E623" s="139"/>
      <c r="F623" s="249"/>
    </row>
    <row r="624" spans="1:6" ht="14.4" thickBot="1" x14ac:dyDescent="0.3">
      <c r="A624" s="526" t="s">
        <v>444</v>
      </c>
      <c r="B624" s="527" t="s">
        <v>418</v>
      </c>
      <c r="C624" s="526" t="s">
        <v>419</v>
      </c>
      <c r="D624" s="527" t="s">
        <v>330</v>
      </c>
      <c r="E624" s="542" t="s">
        <v>420</v>
      </c>
      <c r="F624" s="249"/>
    </row>
    <row r="625" spans="1:6" ht="13.8" x14ac:dyDescent="0.25">
      <c r="A625" s="543" t="s">
        <v>445</v>
      </c>
      <c r="B625" s="561">
        <v>0</v>
      </c>
      <c r="C625" s="562">
        <v>0</v>
      </c>
      <c r="D625" s="563">
        <v>0</v>
      </c>
      <c r="E625" s="520">
        <v>0</v>
      </c>
      <c r="F625" s="217"/>
    </row>
    <row r="626" spans="1:6" ht="14.4" thickBot="1" x14ac:dyDescent="0.3">
      <c r="A626" s="546" t="s">
        <v>446</v>
      </c>
      <c r="B626" s="561">
        <v>1384207169</v>
      </c>
      <c r="C626" s="564">
        <v>1</v>
      </c>
      <c r="D626" s="563">
        <v>2312</v>
      </c>
      <c r="E626" s="520">
        <v>1</v>
      </c>
      <c r="F626" s="249"/>
    </row>
    <row r="627" spans="1:6" ht="14.4" thickBot="1" x14ac:dyDescent="0.3">
      <c r="A627" s="538" t="s">
        <v>412</v>
      </c>
      <c r="B627" s="548">
        <v>1384207169</v>
      </c>
      <c r="C627" s="549">
        <v>1</v>
      </c>
      <c r="D627" s="550">
        <v>2312</v>
      </c>
      <c r="E627" s="551">
        <v>1</v>
      </c>
      <c r="F627" s="249"/>
    </row>
    <row r="628" spans="1:6" ht="14.4" thickBot="1" x14ac:dyDescent="0.3">
      <c r="A628" s="434"/>
      <c r="B628" s="138"/>
      <c r="C628" s="138"/>
      <c r="D628" s="138"/>
      <c r="E628" s="139"/>
      <c r="F628" s="249"/>
    </row>
    <row r="629" spans="1:6" ht="14.4" thickBot="1" x14ac:dyDescent="0.3">
      <c r="A629" s="526" t="s">
        <v>447</v>
      </c>
      <c r="B629" s="565" t="s">
        <v>418</v>
      </c>
      <c r="C629" s="526" t="s">
        <v>419</v>
      </c>
      <c r="D629" s="527" t="s">
        <v>330</v>
      </c>
      <c r="E629" s="542" t="s">
        <v>420</v>
      </c>
      <c r="F629" s="249"/>
    </row>
    <row r="630" spans="1:6" ht="13.8" x14ac:dyDescent="0.25">
      <c r="A630" s="543" t="s">
        <v>448</v>
      </c>
      <c r="B630" s="561">
        <v>1199626825</v>
      </c>
      <c r="C630" s="544">
        <v>0.86665265999644592</v>
      </c>
      <c r="D630" s="545">
        <v>2049</v>
      </c>
      <c r="E630" s="520">
        <v>0.88624567474048443</v>
      </c>
      <c r="F630" s="249"/>
    </row>
    <row r="631" spans="1:6" ht="13.8" x14ac:dyDescent="0.25">
      <c r="A631" s="555" t="s">
        <v>449</v>
      </c>
      <c r="B631" s="561">
        <v>26498451</v>
      </c>
      <c r="C631" s="557">
        <v>1.9143414073735373E-2</v>
      </c>
      <c r="D631" s="545">
        <v>47</v>
      </c>
      <c r="E631" s="520">
        <v>2.032871972318339E-2</v>
      </c>
      <c r="F631" s="249"/>
    </row>
    <row r="632" spans="1:6" ht="14.4" thickBot="1" x14ac:dyDescent="0.3">
      <c r="A632" s="546" t="s">
        <v>450</v>
      </c>
      <c r="B632" s="561">
        <v>158081893</v>
      </c>
      <c r="C632" s="547">
        <v>0.11420392592981868</v>
      </c>
      <c r="D632" s="545">
        <v>216</v>
      </c>
      <c r="E632" s="520">
        <v>9.3425605536332182E-2</v>
      </c>
      <c r="F632" s="249"/>
    </row>
    <row r="633" spans="1:6" ht="14.4" thickBot="1" x14ac:dyDescent="0.3">
      <c r="A633" s="566" t="s">
        <v>412</v>
      </c>
      <c r="B633" s="548">
        <v>1384207169</v>
      </c>
      <c r="C633" s="549">
        <v>0.99999999999999989</v>
      </c>
      <c r="D633" s="567">
        <v>2312</v>
      </c>
      <c r="E633" s="551">
        <v>1</v>
      </c>
      <c r="F633" s="249"/>
    </row>
    <row r="634" spans="1:6" ht="14.4" thickBot="1" x14ac:dyDescent="0.3">
      <c r="A634" s="434"/>
      <c r="B634" s="138"/>
      <c r="C634" s="138"/>
      <c r="D634" s="138"/>
      <c r="E634" s="139"/>
      <c r="F634" s="249"/>
    </row>
    <row r="635" spans="1:6" ht="14.4" thickBot="1" x14ac:dyDescent="0.3">
      <c r="A635" s="527" t="s">
        <v>451</v>
      </c>
      <c r="B635" s="527" t="s">
        <v>418</v>
      </c>
      <c r="C635" s="527" t="s">
        <v>419</v>
      </c>
      <c r="D635" s="527" t="s">
        <v>330</v>
      </c>
      <c r="E635" s="542" t="s">
        <v>420</v>
      </c>
      <c r="F635" s="249"/>
    </row>
    <row r="636" spans="1:6" ht="13.8" x14ac:dyDescent="0.25">
      <c r="A636" s="568" t="s">
        <v>452</v>
      </c>
      <c r="B636" s="658">
        <v>8265181</v>
      </c>
      <c r="C636" s="557">
        <v>5.9710577904108515E-3</v>
      </c>
      <c r="D636" s="569">
        <v>10</v>
      </c>
      <c r="E636" s="570">
        <v>4.3252595155709346E-3</v>
      </c>
      <c r="F636" s="249"/>
    </row>
    <row r="637" spans="1:6" ht="13.8" x14ac:dyDescent="0.25">
      <c r="A637" s="568">
        <v>2015</v>
      </c>
      <c r="B637" s="658">
        <v>22687781</v>
      </c>
      <c r="C637" s="557">
        <v>1.6390451883290313E-2</v>
      </c>
      <c r="D637" s="569">
        <v>32</v>
      </c>
      <c r="E637" s="570">
        <v>1.384083044982699E-2</v>
      </c>
      <c r="F637" s="249"/>
    </row>
    <row r="638" spans="1:6" ht="13.8" x14ac:dyDescent="0.25">
      <c r="A638" s="568">
        <v>2016</v>
      </c>
      <c r="B638" s="658">
        <v>52685448</v>
      </c>
      <c r="C638" s="557">
        <v>3.8061822810859895E-2</v>
      </c>
      <c r="D638" s="569">
        <v>75</v>
      </c>
      <c r="E638" s="570">
        <v>3.2439446366782004E-2</v>
      </c>
      <c r="F638" s="249"/>
    </row>
    <row r="639" spans="1:6" ht="13.8" x14ac:dyDescent="0.25">
      <c r="A639" s="568">
        <v>2017</v>
      </c>
      <c r="B639" s="658">
        <v>152187939</v>
      </c>
      <c r="C639" s="557">
        <v>0.10994592602055799</v>
      </c>
      <c r="D639" s="569">
        <v>273</v>
      </c>
      <c r="E639" s="570">
        <v>0.11807958477508651</v>
      </c>
      <c r="F639" s="249"/>
    </row>
    <row r="640" spans="1:6" ht="13.8" x14ac:dyDescent="0.25">
      <c r="A640" s="568">
        <v>2018</v>
      </c>
      <c r="B640" s="658">
        <v>422616825</v>
      </c>
      <c r="C640" s="557">
        <v>0.30531327568929822</v>
      </c>
      <c r="D640" s="569">
        <v>742</v>
      </c>
      <c r="E640" s="570">
        <v>0.3209342560553633</v>
      </c>
      <c r="F640" s="249"/>
    </row>
    <row r="641" spans="1:6" ht="13.8" x14ac:dyDescent="0.25">
      <c r="A641" s="568">
        <v>2019</v>
      </c>
      <c r="B641" s="658">
        <v>325810102</v>
      </c>
      <c r="C641" s="557">
        <v>0.23537669020698448</v>
      </c>
      <c r="D641" s="569">
        <v>604</v>
      </c>
      <c r="E641" s="570">
        <v>0.26124567474048443</v>
      </c>
      <c r="F641" s="249"/>
    </row>
    <row r="642" spans="1:6" ht="13.8" x14ac:dyDescent="0.25">
      <c r="A642" s="568">
        <v>2020</v>
      </c>
      <c r="B642" s="658">
        <v>397719110</v>
      </c>
      <c r="C642" s="557">
        <v>0.2873262896675548</v>
      </c>
      <c r="D642" s="569">
        <v>573</v>
      </c>
      <c r="E642" s="570">
        <v>0.24783737024221453</v>
      </c>
      <c r="F642" s="249"/>
    </row>
    <row r="643" spans="1:6" ht="14.4" thickBot="1" x14ac:dyDescent="0.3">
      <c r="A643" s="568">
        <v>2021</v>
      </c>
      <c r="B643" s="658">
        <v>2234783</v>
      </c>
      <c r="C643" s="557">
        <v>1.6144859310434621E-3</v>
      </c>
      <c r="D643" s="569">
        <v>3</v>
      </c>
      <c r="E643" s="570">
        <v>1.2975778546712802E-3</v>
      </c>
      <c r="F643" s="249"/>
    </row>
    <row r="644" spans="1:6" ht="14.4" thickBot="1" x14ac:dyDescent="0.3">
      <c r="A644" s="559" t="s">
        <v>412</v>
      </c>
      <c r="B644" s="548">
        <v>1384207169</v>
      </c>
      <c r="C644" s="551">
        <v>1</v>
      </c>
      <c r="D644" s="567">
        <v>2312</v>
      </c>
      <c r="E644" s="551">
        <v>1</v>
      </c>
      <c r="F644" s="571"/>
    </row>
    <row r="645" spans="1:6" ht="14.4" thickBot="1" x14ac:dyDescent="0.3">
      <c r="A645" s="434"/>
      <c r="B645" s="138"/>
      <c r="C645" s="138"/>
      <c r="D645" s="138"/>
      <c r="E645" s="139"/>
      <c r="F645" s="249"/>
    </row>
    <row r="646" spans="1:6" ht="14.4" thickBot="1" x14ac:dyDescent="0.3">
      <c r="A646" s="527" t="s">
        <v>453</v>
      </c>
      <c r="B646" s="527" t="s">
        <v>418</v>
      </c>
      <c r="C646" s="527" t="s">
        <v>419</v>
      </c>
      <c r="D646" s="527" t="s">
        <v>330</v>
      </c>
      <c r="E646" s="528" t="s">
        <v>420</v>
      </c>
      <c r="F646" s="659"/>
    </row>
    <row r="647" spans="1:6" ht="13.8" x14ac:dyDescent="0.25">
      <c r="A647" s="660" t="s">
        <v>454</v>
      </c>
      <c r="B647" s="658">
        <v>383727742</v>
      </c>
      <c r="C647" s="557">
        <v>0.27721843275614477</v>
      </c>
      <c r="D647" s="569">
        <v>1042</v>
      </c>
      <c r="E647" s="572">
        <v>0.45069204152249137</v>
      </c>
      <c r="F647" s="659"/>
    </row>
    <row r="648" spans="1:6" ht="13.8" x14ac:dyDescent="0.25">
      <c r="A648" s="660" t="s">
        <v>455</v>
      </c>
      <c r="B648" s="658">
        <v>477440528</v>
      </c>
      <c r="C648" s="557">
        <v>0.34491984920502894</v>
      </c>
      <c r="D648" s="569">
        <v>790</v>
      </c>
      <c r="E648" s="570">
        <v>0.34169550173010382</v>
      </c>
      <c r="F648" s="659"/>
    </row>
    <row r="649" spans="1:6" ht="13.8" x14ac:dyDescent="0.25">
      <c r="A649" s="660" t="s">
        <v>456</v>
      </c>
      <c r="B649" s="658">
        <v>206190180</v>
      </c>
      <c r="C649" s="557">
        <v>0.14895904646192451</v>
      </c>
      <c r="D649" s="569">
        <v>242</v>
      </c>
      <c r="E649" s="570">
        <v>0.1046712802768166</v>
      </c>
      <c r="F649" s="659"/>
    </row>
    <row r="650" spans="1:6" ht="13.8" x14ac:dyDescent="0.25">
      <c r="A650" s="660" t="s">
        <v>457</v>
      </c>
      <c r="B650" s="658">
        <v>124654465</v>
      </c>
      <c r="C650" s="557">
        <v>9.0054774886084987E-2</v>
      </c>
      <c r="D650" s="569">
        <v>112</v>
      </c>
      <c r="E650" s="570">
        <v>4.8442906574394463E-2</v>
      </c>
      <c r="F650" s="659"/>
    </row>
    <row r="651" spans="1:6" ht="13.8" x14ac:dyDescent="0.25">
      <c r="A651" s="660" t="s">
        <v>458</v>
      </c>
      <c r="B651" s="658">
        <v>99820864</v>
      </c>
      <c r="C651" s="557">
        <v>7.2114107075542819E-2</v>
      </c>
      <c r="D651" s="569">
        <v>74</v>
      </c>
      <c r="E651" s="570">
        <v>3.2006920415224911E-2</v>
      </c>
      <c r="F651" s="659"/>
    </row>
    <row r="652" spans="1:6" ht="13.8" x14ac:dyDescent="0.25">
      <c r="A652" s="660" t="s">
        <v>459</v>
      </c>
      <c r="B652" s="658">
        <v>51664855</v>
      </c>
      <c r="C652" s="557">
        <v>3.7324510490235725E-2</v>
      </c>
      <c r="D652" s="569">
        <v>32</v>
      </c>
      <c r="E652" s="570">
        <v>1.384083044982699E-2</v>
      </c>
      <c r="F652" s="659"/>
    </row>
    <row r="653" spans="1:6" ht="13.8" x14ac:dyDescent="0.25">
      <c r="A653" s="660" t="s">
        <v>460</v>
      </c>
      <c r="B653" s="658">
        <v>18288217</v>
      </c>
      <c r="C653" s="557">
        <v>1.3212051930934625E-2</v>
      </c>
      <c r="D653" s="569">
        <v>10</v>
      </c>
      <c r="E653" s="570">
        <v>4.3252595155709346E-3</v>
      </c>
      <c r="F653" s="573"/>
    </row>
    <row r="654" spans="1:6" ht="14.4" thickBot="1" x14ac:dyDescent="0.3">
      <c r="A654" s="660" t="s">
        <v>461</v>
      </c>
      <c r="B654" s="658">
        <v>22420318</v>
      </c>
      <c r="C654" s="557">
        <v>1.6197227194103631E-2</v>
      </c>
      <c r="D654" s="569">
        <v>10</v>
      </c>
      <c r="E654" s="570">
        <v>4.3252595155709346E-3</v>
      </c>
      <c r="F654" s="659"/>
    </row>
    <row r="655" spans="1:6" ht="14.4" thickBot="1" x14ac:dyDescent="0.3">
      <c r="A655" s="538" t="s">
        <v>412</v>
      </c>
      <c r="B655" s="548">
        <v>1384207169</v>
      </c>
      <c r="C655" s="540">
        <v>1</v>
      </c>
      <c r="D655" s="567">
        <v>2312</v>
      </c>
      <c r="E655" s="540">
        <v>1</v>
      </c>
      <c r="F655" s="659"/>
    </row>
    <row r="656" spans="1:6" ht="14.4" thickBot="1" x14ac:dyDescent="0.3">
      <c r="A656" s="434"/>
      <c r="B656" s="138"/>
      <c r="C656" s="138"/>
      <c r="D656" s="138"/>
      <c r="E656" s="139"/>
      <c r="F656" s="588"/>
    </row>
    <row r="657" spans="1:6" ht="14.4" thickBot="1" x14ac:dyDescent="0.3">
      <c r="A657" s="527" t="s">
        <v>462</v>
      </c>
      <c r="B657" s="526" t="s">
        <v>418</v>
      </c>
      <c r="C657" s="527" t="s">
        <v>419</v>
      </c>
      <c r="D657" s="526" t="s">
        <v>330</v>
      </c>
      <c r="E657" s="528" t="s">
        <v>420</v>
      </c>
      <c r="F657" s="659"/>
    </row>
    <row r="658" spans="1:6" ht="13.8" x14ac:dyDescent="0.25">
      <c r="A658" s="574" t="s">
        <v>463</v>
      </c>
      <c r="B658" s="530">
        <v>23039900</v>
      </c>
      <c r="C658" s="518">
        <v>1.6644835047809236E-2</v>
      </c>
      <c r="D658" s="575">
        <v>74</v>
      </c>
      <c r="E658" s="572">
        <v>3.2006920415224911E-2</v>
      </c>
      <c r="F658" s="659"/>
    </row>
    <row r="659" spans="1:6" ht="13.8" x14ac:dyDescent="0.25">
      <c r="A659" s="574" t="s">
        <v>464</v>
      </c>
      <c r="B659" s="517">
        <v>20722773</v>
      </c>
      <c r="C659" s="518">
        <v>1.4970860911644361E-2</v>
      </c>
      <c r="D659" s="569">
        <v>40</v>
      </c>
      <c r="E659" s="570">
        <v>1.7301038062283738E-2</v>
      </c>
      <c r="F659" s="659"/>
    </row>
    <row r="660" spans="1:6" ht="13.8" x14ac:dyDescent="0.25">
      <c r="A660" s="574" t="s">
        <v>465</v>
      </c>
      <c r="B660" s="517">
        <v>59870649</v>
      </c>
      <c r="C660" s="518">
        <v>4.325266502069388E-2</v>
      </c>
      <c r="D660" s="569">
        <v>84</v>
      </c>
      <c r="E660" s="570">
        <v>3.6332179930795849E-2</v>
      </c>
      <c r="F660" s="659"/>
    </row>
    <row r="661" spans="1:6" ht="13.8" x14ac:dyDescent="0.25">
      <c r="A661" s="574" t="s">
        <v>466</v>
      </c>
      <c r="B661" s="517">
        <v>143675793</v>
      </c>
      <c r="C661" s="518">
        <v>0.10379645201794212</v>
      </c>
      <c r="D661" s="569">
        <v>221</v>
      </c>
      <c r="E661" s="570">
        <v>9.5588235294117641E-2</v>
      </c>
      <c r="F661" s="659"/>
    </row>
    <row r="662" spans="1:6" ht="13.8" x14ac:dyDescent="0.25">
      <c r="A662" s="574" t="s">
        <v>467</v>
      </c>
      <c r="B662" s="517">
        <v>109872730</v>
      </c>
      <c r="C662" s="518">
        <v>7.9375929023237132E-2</v>
      </c>
      <c r="D662" s="569">
        <v>178</v>
      </c>
      <c r="E662" s="570">
        <v>7.698961937716263E-2</v>
      </c>
      <c r="F662" s="659"/>
    </row>
    <row r="663" spans="1:6" ht="13.8" x14ac:dyDescent="0.25">
      <c r="A663" s="574" t="s">
        <v>468</v>
      </c>
      <c r="B663" s="517">
        <v>158294010</v>
      </c>
      <c r="C663" s="518">
        <v>0.11435716671974555</v>
      </c>
      <c r="D663" s="569">
        <v>288</v>
      </c>
      <c r="E663" s="570">
        <v>0.1245674740484429</v>
      </c>
      <c r="F663" s="659"/>
    </row>
    <row r="664" spans="1:6" ht="13.8" x14ac:dyDescent="0.25">
      <c r="A664" s="574" t="s">
        <v>469</v>
      </c>
      <c r="B664" s="517">
        <v>272142657</v>
      </c>
      <c r="C664" s="518">
        <v>0.19660543818495424</v>
      </c>
      <c r="D664" s="569">
        <v>483</v>
      </c>
      <c r="E664" s="570">
        <v>0.20891003460207613</v>
      </c>
      <c r="F664" s="659"/>
    </row>
    <row r="665" spans="1:6" ht="13.8" x14ac:dyDescent="0.25">
      <c r="A665" s="574" t="s">
        <v>470</v>
      </c>
      <c r="B665" s="517">
        <v>298386235</v>
      </c>
      <c r="C665" s="518">
        <v>0.21556472302882576</v>
      </c>
      <c r="D665" s="569">
        <v>486</v>
      </c>
      <c r="E665" s="570">
        <v>0.21020761245674741</v>
      </c>
      <c r="F665" s="659"/>
    </row>
    <row r="666" spans="1:6" ht="13.8" x14ac:dyDescent="0.25">
      <c r="A666" s="576" t="s">
        <v>471</v>
      </c>
      <c r="B666" s="517">
        <v>239397503</v>
      </c>
      <c r="C666" s="518">
        <v>0.1729491859032555</v>
      </c>
      <c r="D666" s="569">
        <v>373</v>
      </c>
      <c r="E666" s="570">
        <v>0.16133217993079585</v>
      </c>
      <c r="F666" s="659"/>
    </row>
    <row r="667" spans="1:6" ht="13.8" x14ac:dyDescent="0.25">
      <c r="A667" s="576" t="s">
        <v>472</v>
      </c>
      <c r="B667" s="517">
        <v>50152847</v>
      </c>
      <c r="C667" s="518">
        <v>3.6232182669760471E-2</v>
      </c>
      <c r="D667" s="569">
        <v>74</v>
      </c>
      <c r="E667" s="570">
        <v>3.2006920415224911E-2</v>
      </c>
      <c r="F667" s="659"/>
    </row>
    <row r="668" spans="1:6" ht="14.4" thickBot="1" x14ac:dyDescent="0.3">
      <c r="A668" s="576" t="s">
        <v>473</v>
      </c>
      <c r="B668" s="535">
        <v>8652072</v>
      </c>
      <c r="C668" s="518">
        <v>6.2505614721317772E-3</v>
      </c>
      <c r="D668" s="577">
        <v>11</v>
      </c>
      <c r="E668" s="570">
        <v>4.7577854671280277E-3</v>
      </c>
      <c r="F668" s="659"/>
    </row>
    <row r="669" spans="1:6" ht="14.4" thickBot="1" x14ac:dyDescent="0.3">
      <c r="A669" s="538" t="s">
        <v>412</v>
      </c>
      <c r="B669" s="578">
        <v>1384207169</v>
      </c>
      <c r="C669" s="540">
        <v>1</v>
      </c>
      <c r="D669" s="539">
        <v>2312</v>
      </c>
      <c r="E669" s="579">
        <v>0.99999999999999989</v>
      </c>
      <c r="F669" s="661"/>
    </row>
    <row r="671" spans="1:6" x14ac:dyDescent="0.25">
      <c r="B671" s="609"/>
    </row>
    <row r="672" spans="1:6" x14ac:dyDescent="0.25">
      <c r="B672" s="609"/>
    </row>
    <row r="673" spans="2:2" x14ac:dyDescent="0.25">
      <c r="B673" s="609"/>
    </row>
    <row r="674" spans="2:2" x14ac:dyDescent="0.25">
      <c r="B674" s="609"/>
    </row>
    <row r="675" spans="2:2" x14ac:dyDescent="0.25">
      <c r="B675" s="609"/>
    </row>
    <row r="676" spans="2:2" x14ac:dyDescent="0.25">
      <c r="B676" s="609"/>
    </row>
    <row r="677" spans="2:2" x14ac:dyDescent="0.25">
      <c r="B677" s="609"/>
    </row>
    <row r="678" spans="2:2" x14ac:dyDescent="0.25">
      <c r="B678" s="609"/>
    </row>
    <row r="679" spans="2:2" x14ac:dyDescent="0.25">
      <c r="B679" s="609"/>
    </row>
    <row r="680" spans="2:2" x14ac:dyDescent="0.25">
      <c r="B680" s="609"/>
    </row>
    <row r="681" spans="2:2" x14ac:dyDescent="0.25">
      <c r="B681" s="609"/>
    </row>
    <row r="682" spans="2:2" x14ac:dyDescent="0.25">
      <c r="B682" s="609"/>
    </row>
    <row r="683" spans="2:2" x14ac:dyDescent="0.25">
      <c r="B683" s="609"/>
    </row>
  </sheetData>
  <mergeCells count="131">
    <mergeCell ref="A3:F3"/>
    <mergeCell ref="B4:F4"/>
    <mergeCell ref="A7:B8"/>
    <mergeCell ref="A13:C16"/>
    <mergeCell ref="A20:F20"/>
    <mergeCell ref="D24:F24"/>
    <mergeCell ref="D63:F63"/>
    <mergeCell ref="A65:F65"/>
    <mergeCell ref="A142:F142"/>
    <mergeCell ref="A144:F144"/>
    <mergeCell ref="A145:F145"/>
    <mergeCell ref="A146:F146"/>
    <mergeCell ref="A32:F32"/>
    <mergeCell ref="D33:F33"/>
    <mergeCell ref="A37:F37"/>
    <mergeCell ref="A38:C40"/>
    <mergeCell ref="A50:F50"/>
    <mergeCell ref="A57:F57"/>
    <mergeCell ref="A313:F313"/>
    <mergeCell ref="A333:F333"/>
    <mergeCell ref="B349:E352"/>
    <mergeCell ref="A354:F354"/>
    <mergeCell ref="A355:B355"/>
    <mergeCell ref="A356:B356"/>
    <mergeCell ref="A147:C147"/>
    <mergeCell ref="A165:C165"/>
    <mergeCell ref="A289:B289"/>
    <mergeCell ref="A291:F291"/>
    <mergeCell ref="A292:C292"/>
    <mergeCell ref="A302:C302"/>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78:B378"/>
    <mergeCell ref="A379:B379"/>
    <mergeCell ref="A380:C380"/>
    <mergeCell ref="A381:C381"/>
    <mergeCell ref="A395:C395"/>
    <mergeCell ref="A402:C402"/>
    <mergeCell ref="A372:C372"/>
    <mergeCell ref="A373:B373"/>
    <mergeCell ref="A374:B374"/>
    <mergeCell ref="A375:B375"/>
    <mergeCell ref="A376:B376"/>
    <mergeCell ref="A377:B377"/>
    <mergeCell ref="A419:F419"/>
    <mergeCell ref="B420:C420"/>
    <mergeCell ref="A421:A428"/>
    <mergeCell ref="B421:C421"/>
    <mergeCell ref="B422:C422"/>
    <mergeCell ref="B423:C423"/>
    <mergeCell ref="B424:C424"/>
    <mergeCell ref="B425:C425"/>
    <mergeCell ref="B426:C426"/>
    <mergeCell ref="B427:C427"/>
    <mergeCell ref="B428:C428"/>
    <mergeCell ref="B429:C429"/>
    <mergeCell ref="A430:A439"/>
    <mergeCell ref="B430:C430"/>
    <mergeCell ref="B431:C431"/>
    <mergeCell ref="B432:C432"/>
    <mergeCell ref="B433:C433"/>
    <mergeCell ref="B434:C434"/>
    <mergeCell ref="B435:C435"/>
    <mergeCell ref="B436:C436"/>
    <mergeCell ref="B437:C437"/>
    <mergeCell ref="B438:C438"/>
    <mergeCell ref="B439:C439"/>
    <mergeCell ref="A440:A449"/>
    <mergeCell ref="B440:C440"/>
    <mergeCell ref="B441:C441"/>
    <mergeCell ref="B442:C442"/>
    <mergeCell ref="B443:C443"/>
    <mergeCell ref="B444:C444"/>
    <mergeCell ref="B445:C445"/>
    <mergeCell ref="B446:C446"/>
    <mergeCell ref="B447:C447"/>
    <mergeCell ref="B448:C448"/>
    <mergeCell ref="B449:C449"/>
    <mergeCell ref="B450:C450"/>
    <mergeCell ref="A454:A464"/>
    <mergeCell ref="B454:C454"/>
    <mergeCell ref="B455:C455"/>
    <mergeCell ref="B457:C457"/>
    <mergeCell ref="B458:C458"/>
    <mergeCell ref="A478:A489"/>
    <mergeCell ref="B478:C478"/>
    <mergeCell ref="B479:C479"/>
    <mergeCell ref="B480:C480"/>
    <mergeCell ref="B481:C481"/>
    <mergeCell ref="B482:C482"/>
    <mergeCell ref="B459:C459"/>
    <mergeCell ref="B464:C464"/>
    <mergeCell ref="A465:A477"/>
    <mergeCell ref="B465:C465"/>
    <mergeCell ref="B466:C466"/>
    <mergeCell ref="B467:C467"/>
    <mergeCell ref="B468:C468"/>
    <mergeCell ref="B470:C470"/>
    <mergeCell ref="B472:C472"/>
    <mergeCell ref="B473:C473"/>
    <mergeCell ref="B483:C483"/>
    <mergeCell ref="B485:C485"/>
    <mergeCell ref="B486:C486"/>
    <mergeCell ref="B487:C487"/>
    <mergeCell ref="B488:C488"/>
    <mergeCell ref="B489:C489"/>
    <mergeCell ref="B474:C474"/>
    <mergeCell ref="B475:C475"/>
    <mergeCell ref="B476:C476"/>
    <mergeCell ref="B477:C477"/>
    <mergeCell ref="A570:D570"/>
    <mergeCell ref="A571:D571"/>
    <mergeCell ref="A587:C587"/>
    <mergeCell ref="A588:F589"/>
    <mergeCell ref="A591:F591"/>
    <mergeCell ref="A491:F491"/>
    <mergeCell ref="A504:F504"/>
    <mergeCell ref="A534:F534"/>
    <mergeCell ref="A546:F546"/>
    <mergeCell ref="A547:F547"/>
    <mergeCell ref="A558:F558"/>
  </mergeCells>
  <conditionalFormatting sqref="F421:F489">
    <cfRule type="containsText" dxfId="2" priority="1" operator="containsText" text="Yes">
      <formula>NOT(ISERROR(SEARCH("Yes",F421)))</formula>
    </cfRule>
    <cfRule type="containsText" dxfId="1" priority="2" operator="containsText" text="No">
      <formula>NOT(ISERROR(SEARCH("No",F421)))</formula>
    </cfRule>
    <cfRule type="cellIs" dxfId="0" priority="3" operator="equal">
      <formula>"""No"""</formula>
    </cfRule>
  </conditionalFormatting>
  <hyperlinks>
    <hyperlink ref="D63" r:id="rId1" xr:uid="{E1C75E52-01F3-4D47-9BB0-0A30CD8D03B9}"/>
    <hyperlink ref="D60" r:id="rId2" xr:uid="{7118061F-B403-49E4-8DEE-DB9DC0100ECA}"/>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Lushalin Moodley</dc:creator>
  <cp:lastModifiedBy>Barbara-Lee Calitz</cp:lastModifiedBy>
  <dcterms:created xsi:type="dcterms:W3CDTF">2023-08-28T13:51:34Z</dcterms:created>
  <dcterms:modified xsi:type="dcterms:W3CDTF">2023-11-28T12:27:21Z</dcterms:modified>
</cp:coreProperties>
</file>